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fuchiwaki\Desktop\c事業省エネ\"/>
    </mc:Choice>
  </mc:AlternateContent>
  <xr:revisionPtr revIDLastSave="0" documentId="13_ncr:1_{D1D7F8E0-DB97-4AFF-94FE-D3C057EBAC67}" xr6:coauthVersionLast="47" xr6:coauthVersionMax="47" xr10:uidLastSave="{00000000-0000-0000-0000-000000000000}"/>
  <bookViews>
    <workbookView xWindow="-120" yWindow="-120" windowWidth="20730" windowHeight="11040" firstSheet="1" activeTab="1" xr2:uid="{00000000-000D-0000-FFFF-FFFF00000000}"/>
  </bookViews>
  <sheets>
    <sheet name="第1号様式別紙2収支予算書" sheetId="23" r:id="rId1"/>
    <sheet name="第1号様式別紙3－2省エネルギー化計画書" sheetId="25" r:id="rId2"/>
    <sheet name="第1号様式別紙3－3温室効果ガス排出量計算書" sheetId="24" r:id="rId3"/>
    <sheet name="第13号様式別紙2収支決算書" sheetId="26" r:id="rId4"/>
    <sheet name="Sheet1" sheetId="27" r:id="rId5"/>
  </sheets>
  <definedNames>
    <definedName name="_xlnm.Print_Area" localSheetId="0">第1号様式別紙2収支予算書!$A$1:$G$67</definedName>
    <definedName name="_xlnm.Print_Area" localSheetId="2">'第1号様式別紙3－3温室効果ガス排出量計算書'!$A$1:$I$68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4" i="23" l="1"/>
  <c r="C62" i="23"/>
  <c r="D51" i="23"/>
  <c r="D52" i="23" s="1"/>
  <c r="D53" i="23" s="1"/>
  <c r="D35" i="23"/>
  <c r="D36" i="23" s="1"/>
  <c r="D19" i="23"/>
  <c r="D20" i="23" s="1"/>
  <c r="D52" i="26"/>
  <c r="D53" i="26" s="1"/>
  <c r="D51" i="26"/>
  <c r="D35" i="26"/>
  <c r="D36" i="26" s="1"/>
  <c r="D20" i="26"/>
  <c r="D19" i="26"/>
  <c r="D22" i="26"/>
  <c r="D21" i="26"/>
  <c r="E36" i="25"/>
  <c r="I29" i="25"/>
  <c r="H28" i="25"/>
  <c r="H27" i="25"/>
  <c r="H26" i="25"/>
  <c r="H29" i="25" s="1"/>
  <c r="D36" i="25" s="1"/>
  <c r="H25" i="25"/>
  <c r="I24" i="25"/>
  <c r="H23" i="25"/>
  <c r="H22" i="25"/>
  <c r="H21" i="25"/>
  <c r="H20" i="25"/>
  <c r="H24" i="25" s="1"/>
  <c r="I19" i="25"/>
  <c r="H18" i="25"/>
  <c r="H17" i="25"/>
  <c r="H16" i="25"/>
  <c r="H15" i="25"/>
  <c r="H19" i="25" s="1"/>
  <c r="I50" i="24"/>
  <c r="G50" i="24"/>
  <c r="E49" i="24"/>
  <c r="E48" i="24"/>
  <c r="I47" i="24"/>
  <c r="G47" i="24"/>
  <c r="I46" i="24"/>
  <c r="G46" i="24"/>
  <c r="I45" i="24"/>
  <c r="G45" i="24"/>
  <c r="I44" i="24"/>
  <c r="G44" i="24"/>
  <c r="I43" i="24"/>
  <c r="I49" i="24" s="1"/>
  <c r="G43" i="24"/>
  <c r="G49" i="24" s="1"/>
  <c r="I42" i="24"/>
  <c r="G42" i="24"/>
  <c r="G48" i="24" s="1"/>
  <c r="I40" i="24"/>
  <c r="G40" i="24"/>
  <c r="I39" i="24"/>
  <c r="G39" i="24"/>
  <c r="I38" i="24"/>
  <c r="G38" i="24"/>
  <c r="I37" i="24"/>
  <c r="G37" i="24"/>
  <c r="G36" i="24"/>
  <c r="I36" i="24" s="1"/>
  <c r="G35" i="24"/>
  <c r="I35" i="24" s="1"/>
  <c r="G34" i="24"/>
  <c r="I34" i="24"/>
  <c r="G33" i="24"/>
  <c r="I33" i="24" s="1"/>
  <c r="G32" i="24"/>
  <c r="I32" i="24" s="1"/>
  <c r="G31" i="24"/>
  <c r="I31" i="24" s="1"/>
  <c r="G30" i="24"/>
  <c r="I30" i="24" s="1"/>
  <c r="G29" i="24"/>
  <c r="I29" i="24" s="1"/>
  <c r="G28" i="24"/>
  <c r="I28" i="24" s="1"/>
  <c r="G27" i="24"/>
  <c r="I27" i="24" s="1"/>
  <c r="G26" i="24"/>
  <c r="I26" i="24" s="1"/>
  <c r="G25" i="24"/>
  <c r="I25" i="24" s="1"/>
  <c r="D38" i="23" l="1"/>
  <c r="D37" i="23"/>
  <c r="D21" i="23"/>
  <c r="D22" i="23"/>
  <c r="D38" i="26"/>
  <c r="D37" i="26"/>
  <c r="I48" i="24"/>
  <c r="G52" i="24"/>
  <c r="I52" i="24"/>
  <c r="I41" i="24"/>
  <c r="G53" i="24"/>
  <c r="G55" i="24" s="1"/>
  <c r="I53" i="24"/>
  <c r="G41" i="24"/>
  <c r="C62" i="26" l="1"/>
  <c r="C64" i="26" s="1"/>
</calcChain>
</file>

<file path=xl/sharedStrings.xml><?xml version="1.0" encoding="utf-8"?>
<sst xmlns="http://schemas.openxmlformats.org/spreadsheetml/2006/main" count="282" uniqueCount="183">
  <si>
    <t>内容</t>
    <rPh sb="0" eb="2">
      <t>ナイヨウ</t>
    </rPh>
    <phoneticPr fontId="20"/>
  </si>
  <si>
    <t>（単位：円）</t>
    <rPh sb="1" eb="3">
      <t>タンイ</t>
    </rPh>
    <rPh sb="4" eb="5">
      <t>エン</t>
    </rPh>
    <phoneticPr fontId="20"/>
  </si>
  <si>
    <t>説明・積算内訳</t>
    <rPh sb="0" eb="2">
      <t>セツメイ</t>
    </rPh>
    <rPh sb="3" eb="5">
      <t>セキサン</t>
    </rPh>
    <rPh sb="5" eb="7">
      <t>ウチワケ</t>
    </rPh>
    <phoneticPr fontId="20"/>
  </si>
  <si>
    <t>収支予算書</t>
    <rPh sb="0" eb="2">
      <t>シュウシ</t>
    </rPh>
    <rPh sb="2" eb="5">
      <t>ヨサンショ</t>
    </rPh>
    <phoneticPr fontId="20"/>
  </si>
  <si>
    <t>区　　分</t>
    <rPh sb="0" eb="1">
      <t>ク</t>
    </rPh>
    <rPh sb="3" eb="4">
      <t>ブン</t>
    </rPh>
    <phoneticPr fontId="20"/>
  </si>
  <si>
    <t>1　支出内訳</t>
    <rPh sb="4" eb="6">
      <t>ウチワケ</t>
    </rPh>
    <phoneticPr fontId="20"/>
  </si>
  <si>
    <t>見積書番号</t>
    <rPh sb="0" eb="5">
      <t>ミツモリショバンゴウ</t>
    </rPh>
    <phoneticPr fontId="20"/>
  </si>
  <si>
    <t>金額※税抜</t>
    <rPh sb="0" eb="2">
      <t>キンガク</t>
    </rPh>
    <rPh sb="3" eb="5">
      <t>ゼイヌキ</t>
    </rPh>
    <phoneticPr fontId="20"/>
  </si>
  <si>
    <t>2　収入内訳</t>
    <rPh sb="2" eb="4">
      <t>シュウニュウ</t>
    </rPh>
    <rPh sb="4" eb="6">
      <t>ウチワケ</t>
    </rPh>
    <phoneticPr fontId="20"/>
  </si>
  <si>
    <t>金額</t>
    <rPh sb="0" eb="1">
      <t>カネ</t>
    </rPh>
    <rPh sb="1" eb="2">
      <t>ガク</t>
    </rPh>
    <phoneticPr fontId="20"/>
  </si>
  <si>
    <t>備考</t>
    <rPh sb="0" eb="1">
      <t>ソナエ</t>
    </rPh>
    <rPh sb="1" eb="2">
      <t>コウ</t>
    </rPh>
    <phoneticPr fontId="20"/>
  </si>
  <si>
    <t>自己資金</t>
    <phoneticPr fontId="20"/>
  </si>
  <si>
    <t>借入金</t>
    <phoneticPr fontId="20"/>
  </si>
  <si>
    <t>補助金</t>
    <rPh sb="0" eb="3">
      <t>ホジョキン</t>
    </rPh>
    <phoneticPr fontId="20"/>
  </si>
  <si>
    <t>その他</t>
  </si>
  <si>
    <t>合　　計</t>
    <phoneticPr fontId="20"/>
  </si>
  <si>
    <t>合計</t>
    <rPh sb="0" eb="2">
      <t>ゴウケイ</t>
    </rPh>
    <phoneticPr fontId="20"/>
  </si>
  <si>
    <r>
      <t>合計</t>
    </r>
    <r>
      <rPr>
        <b/>
        <sz val="12"/>
        <color indexed="8"/>
        <rFont val="ＭＳ 明朝"/>
        <family val="1"/>
        <charset val="128"/>
      </rPr>
      <t>　</t>
    </r>
    <rPh sb="0" eb="2">
      <t>ゴウケイ</t>
    </rPh>
    <phoneticPr fontId="20"/>
  </si>
  <si>
    <r>
      <t>補助対象経費　A</t>
    </r>
    <r>
      <rPr>
        <b/>
        <vertAlign val="superscript"/>
        <sz val="12"/>
        <rFont val="ＭＳ 明朝"/>
        <family val="1"/>
        <charset val="128"/>
      </rPr>
      <t>※1</t>
    </r>
    <r>
      <rPr>
        <b/>
        <sz val="12"/>
        <rFont val="ＭＳ 明朝"/>
        <family val="1"/>
        <charset val="128"/>
      </rPr>
      <t>　</t>
    </r>
    <rPh sb="0" eb="2">
      <t>ホジョ</t>
    </rPh>
    <rPh sb="2" eb="4">
      <t>タイショウ</t>
    </rPh>
    <rPh sb="4" eb="6">
      <t>ケイヒ</t>
    </rPh>
    <phoneticPr fontId="20"/>
  </si>
  <si>
    <t>第１号様式　別紙２</t>
    <rPh sb="0" eb="1">
      <t>ダイ</t>
    </rPh>
    <rPh sb="2" eb="3">
      <t>ゴウ</t>
    </rPh>
    <rPh sb="3" eb="5">
      <t>ヨウシキ</t>
    </rPh>
    <phoneticPr fontId="20"/>
  </si>
  <si>
    <t>事業者名：</t>
    <rPh sb="0" eb="3">
      <t>ジギョウシャ</t>
    </rPh>
    <rPh sb="3" eb="4">
      <t>メイ</t>
    </rPh>
    <phoneticPr fontId="20"/>
  </si>
  <si>
    <r>
      <t>(1)　省エネ設備等</t>
    </r>
    <r>
      <rPr>
        <u/>
        <sz val="10"/>
        <rFont val="ＭＳ 明朝"/>
        <family val="1"/>
        <charset val="128"/>
      </rPr>
      <t>（エネルギーマネジメントシステム機器を除く）</t>
    </r>
    <r>
      <rPr>
        <u/>
        <sz val="14"/>
        <rFont val="ＭＳ 明朝"/>
        <family val="1"/>
        <charset val="128"/>
      </rPr>
      <t>の導入に係る支出</t>
    </r>
    <rPh sb="9" eb="10">
      <t>トウ</t>
    </rPh>
    <rPh sb="26" eb="28">
      <t>キキ</t>
    </rPh>
    <rPh sb="29" eb="30">
      <t>ノゾ</t>
    </rPh>
    <rPh sb="33" eb="35">
      <t>ドウニュウ</t>
    </rPh>
    <rPh sb="36" eb="37">
      <t>カカ</t>
    </rPh>
    <rPh sb="38" eb="40">
      <t>シシュツ</t>
    </rPh>
    <phoneticPr fontId="20"/>
  </si>
  <si>
    <t>(2)　エネルギーマネジメントシステム機器の導入に係る支出</t>
    <rPh sb="19" eb="21">
      <t>キキ</t>
    </rPh>
    <rPh sb="22" eb="24">
      <t>ドウニュウ</t>
    </rPh>
    <rPh sb="25" eb="26">
      <t>カカ</t>
    </rPh>
    <rPh sb="27" eb="29">
      <t>シシュツ</t>
    </rPh>
    <phoneticPr fontId="20"/>
  </si>
  <si>
    <t>補助金交付申請額
（認証・登録あり）</t>
    <rPh sb="0" eb="2">
      <t>ホジョ</t>
    </rPh>
    <rPh sb="2" eb="3">
      <t>キン</t>
    </rPh>
    <rPh sb="3" eb="5">
      <t>コウフ</t>
    </rPh>
    <rPh sb="5" eb="7">
      <t>シンセイ</t>
    </rPh>
    <rPh sb="7" eb="8">
      <t>ガク</t>
    </rPh>
    <rPh sb="10" eb="12">
      <t>ニンショウ</t>
    </rPh>
    <rPh sb="13" eb="15">
      <t>トウロク</t>
    </rPh>
    <phoneticPr fontId="20"/>
  </si>
  <si>
    <t>補助金交付申請額
（認証・登録なし）</t>
    <rPh sb="0" eb="2">
      <t>ホジョ</t>
    </rPh>
    <rPh sb="2" eb="3">
      <t>キン</t>
    </rPh>
    <rPh sb="3" eb="5">
      <t>コウフ</t>
    </rPh>
    <rPh sb="5" eb="7">
      <t>シンセイ</t>
    </rPh>
    <rPh sb="7" eb="8">
      <t>ガク</t>
    </rPh>
    <rPh sb="10" eb="12">
      <t>ニンショウ</t>
    </rPh>
    <rPh sb="13" eb="15">
      <t>トウロク</t>
    </rPh>
    <phoneticPr fontId="20"/>
  </si>
  <si>
    <t>B※3（A×1/3）</t>
    <phoneticPr fontId="20"/>
  </si>
  <si>
    <t>B※2（A×1/2）</t>
    <phoneticPr fontId="20"/>
  </si>
  <si>
    <t>※3　1,000円未満切り捨て
     上限200万円</t>
    <rPh sb="8" eb="9">
      <t>エン</t>
    </rPh>
    <rPh sb="9" eb="11">
      <t>ミマン</t>
    </rPh>
    <rPh sb="11" eb="12">
      <t>キ</t>
    </rPh>
    <rPh sb="13" eb="14">
      <t>ス</t>
    </rPh>
    <rPh sb="21" eb="23">
      <t>ジョウゲン</t>
    </rPh>
    <rPh sb="26" eb="27">
      <t>マン</t>
    </rPh>
    <rPh sb="27" eb="28">
      <t>エン</t>
    </rPh>
    <phoneticPr fontId="20"/>
  </si>
  <si>
    <t>※2　1,000円未満切り捨て
     上限300万円</t>
    <rPh sb="8" eb="9">
      <t>エン</t>
    </rPh>
    <rPh sb="9" eb="11">
      <t>ミマン</t>
    </rPh>
    <rPh sb="11" eb="12">
      <t>キ</t>
    </rPh>
    <rPh sb="13" eb="14">
      <t>ス</t>
    </rPh>
    <rPh sb="21" eb="23">
      <t>ジョウゲン</t>
    </rPh>
    <rPh sb="26" eb="27">
      <t>マン</t>
    </rPh>
    <rPh sb="27" eb="28">
      <t>エン</t>
    </rPh>
    <phoneticPr fontId="20"/>
  </si>
  <si>
    <t>補助金交付
申請合計額</t>
    <rPh sb="0" eb="2">
      <t>ホジョ</t>
    </rPh>
    <rPh sb="2" eb="3">
      <t>キン</t>
    </rPh>
    <rPh sb="3" eb="5">
      <t>コウフ</t>
    </rPh>
    <rPh sb="6" eb="8">
      <t>シンセイ</t>
    </rPh>
    <rPh sb="8" eb="10">
      <t>ゴウケイ</t>
    </rPh>
    <rPh sb="10" eb="11">
      <t>ガク</t>
    </rPh>
    <phoneticPr fontId="20"/>
  </si>
  <si>
    <t>G (B＋D＋F)</t>
    <phoneticPr fontId="20"/>
  </si>
  <si>
    <t>(3)　県内製造業品の購入費に係る支出</t>
    <rPh sb="4" eb="5">
      <t>ケン</t>
    </rPh>
    <rPh sb="5" eb="6">
      <t>ナイ</t>
    </rPh>
    <rPh sb="9" eb="10">
      <t>シナ</t>
    </rPh>
    <rPh sb="11" eb="14">
      <t>コウニュウヒ</t>
    </rPh>
    <phoneticPr fontId="20"/>
  </si>
  <si>
    <t>事業所名：</t>
    <rPh sb="0" eb="3">
      <t>ジギョウショ</t>
    </rPh>
    <rPh sb="3" eb="4">
      <t>メイ</t>
    </rPh>
    <phoneticPr fontId="20"/>
  </si>
  <si>
    <t>※1　600万円まで</t>
    <rPh sb="6" eb="8">
      <t>マンエン</t>
    </rPh>
    <phoneticPr fontId="20"/>
  </si>
  <si>
    <r>
      <t>補助対象経費　C</t>
    </r>
    <r>
      <rPr>
        <b/>
        <vertAlign val="superscript"/>
        <sz val="12"/>
        <rFont val="ＭＳ 明朝"/>
        <family val="1"/>
        <charset val="128"/>
      </rPr>
      <t>※4</t>
    </r>
    <r>
      <rPr>
        <b/>
        <sz val="12"/>
        <rFont val="ＭＳ 明朝"/>
        <family val="1"/>
        <charset val="128"/>
      </rPr>
      <t>　</t>
    </r>
    <rPh sb="0" eb="2">
      <t>ホジョ</t>
    </rPh>
    <rPh sb="2" eb="4">
      <t>タイショウ</t>
    </rPh>
    <rPh sb="4" eb="6">
      <t>ケイヒ</t>
    </rPh>
    <phoneticPr fontId="20"/>
  </si>
  <si>
    <t>D※5（C×1/2）</t>
    <phoneticPr fontId="20"/>
  </si>
  <si>
    <t>D※6（C×1/3）</t>
    <phoneticPr fontId="20"/>
  </si>
  <si>
    <t>※4　300万円まで</t>
    <rPh sb="6" eb="8">
      <t>マンエン</t>
    </rPh>
    <phoneticPr fontId="20"/>
  </si>
  <si>
    <t>※5　1,000円未満切り捨て
     上限150万円</t>
    <rPh sb="8" eb="9">
      <t>エン</t>
    </rPh>
    <rPh sb="9" eb="11">
      <t>ミマン</t>
    </rPh>
    <rPh sb="11" eb="12">
      <t>キ</t>
    </rPh>
    <rPh sb="13" eb="14">
      <t>ス</t>
    </rPh>
    <rPh sb="21" eb="23">
      <t>ジョウゲン</t>
    </rPh>
    <rPh sb="26" eb="27">
      <t>マン</t>
    </rPh>
    <rPh sb="27" eb="28">
      <t>エン</t>
    </rPh>
    <phoneticPr fontId="20"/>
  </si>
  <si>
    <t>※6　1,000円未満切り捨て
     上限100万円</t>
    <rPh sb="8" eb="9">
      <t>エン</t>
    </rPh>
    <rPh sb="9" eb="11">
      <t>ミマン</t>
    </rPh>
    <rPh sb="11" eb="12">
      <t>キ</t>
    </rPh>
    <rPh sb="13" eb="14">
      <t>ス</t>
    </rPh>
    <rPh sb="21" eb="23">
      <t>ジョウゲン</t>
    </rPh>
    <rPh sb="26" eb="27">
      <t>マン</t>
    </rPh>
    <rPh sb="27" eb="28">
      <t>エン</t>
    </rPh>
    <phoneticPr fontId="20"/>
  </si>
  <si>
    <r>
      <t>補助対象経費　E</t>
    </r>
    <r>
      <rPr>
        <b/>
        <vertAlign val="superscript"/>
        <sz val="12"/>
        <rFont val="ＭＳ 明朝"/>
        <family val="1"/>
        <charset val="128"/>
      </rPr>
      <t>※7</t>
    </r>
    <r>
      <rPr>
        <b/>
        <sz val="12"/>
        <rFont val="ＭＳ 明朝"/>
        <family val="1"/>
        <charset val="128"/>
      </rPr>
      <t>　</t>
    </r>
    <rPh sb="0" eb="2">
      <t>ホジョ</t>
    </rPh>
    <rPh sb="2" eb="4">
      <t>タイショウ</t>
    </rPh>
    <rPh sb="4" eb="6">
      <t>ケイヒ</t>
    </rPh>
    <phoneticPr fontId="20"/>
  </si>
  <si>
    <r>
      <t>補助金交付申請額　F</t>
    </r>
    <r>
      <rPr>
        <b/>
        <vertAlign val="superscript"/>
        <sz val="12"/>
        <rFont val="ＭＳ 明朝"/>
        <family val="1"/>
        <charset val="128"/>
      </rPr>
      <t>※8</t>
    </r>
    <r>
      <rPr>
        <b/>
        <sz val="12"/>
        <rFont val="ＭＳ 明朝"/>
        <family val="1"/>
        <charset val="128"/>
      </rPr>
      <t>（E×1/2）</t>
    </r>
    <rPh sb="0" eb="2">
      <t>ホジョ</t>
    </rPh>
    <rPh sb="2" eb="3">
      <t>キン</t>
    </rPh>
    <rPh sb="3" eb="5">
      <t>コウフ</t>
    </rPh>
    <rPh sb="5" eb="7">
      <t>シンセイ</t>
    </rPh>
    <rPh sb="7" eb="8">
      <t>ガク</t>
    </rPh>
    <phoneticPr fontId="20"/>
  </si>
  <si>
    <t>※7　200万円まで</t>
    <rPh sb="6" eb="8">
      <t>マンエン</t>
    </rPh>
    <phoneticPr fontId="20"/>
  </si>
  <si>
    <t>※8　1,000円未満切り捨て
     上限100万円</t>
    <rPh sb="8" eb="9">
      <t>エン</t>
    </rPh>
    <rPh sb="9" eb="11">
      <t>ミマン</t>
    </rPh>
    <rPh sb="11" eb="12">
      <t>キ</t>
    </rPh>
    <rPh sb="13" eb="14">
      <t>ス</t>
    </rPh>
    <rPh sb="21" eb="23">
      <t>ジョウゲン</t>
    </rPh>
    <rPh sb="27" eb="28">
      <t>エン</t>
    </rPh>
    <phoneticPr fontId="20"/>
  </si>
  <si>
    <t>※全て消費税抜き（小数点以下は切り捨て）で計上してください。</t>
    <rPh sb="1" eb="2">
      <t>スベ</t>
    </rPh>
    <rPh sb="3" eb="6">
      <t>ショウヒゼイ</t>
    </rPh>
    <rPh sb="6" eb="7">
      <t>ヌ</t>
    </rPh>
    <rPh sb="9" eb="12">
      <t>ショウスウテン</t>
    </rPh>
    <rPh sb="12" eb="14">
      <t>イカ</t>
    </rPh>
    <rPh sb="15" eb="16">
      <t>キ</t>
    </rPh>
    <rPh sb="17" eb="18">
      <t>ス</t>
    </rPh>
    <rPh sb="21" eb="23">
      <t>ケイジョウ</t>
    </rPh>
    <phoneticPr fontId="20"/>
  </si>
  <si>
    <t>※スペースが足りない場合は、適宜挿入の上、記入してください。</t>
    <rPh sb="6" eb="7">
      <t>タ</t>
    </rPh>
    <rPh sb="10" eb="12">
      <t>バアイ</t>
    </rPh>
    <rPh sb="14" eb="16">
      <t>テキギ</t>
    </rPh>
    <rPh sb="16" eb="18">
      <t>ソウニュウ</t>
    </rPh>
    <rPh sb="19" eb="20">
      <t>ウエ</t>
    </rPh>
    <rPh sb="21" eb="23">
      <t>キニュウ</t>
    </rPh>
    <phoneticPr fontId="20"/>
  </si>
  <si>
    <t>第１号様式　別紙３－３</t>
    <rPh sb="0" eb="1">
      <t>ダイ</t>
    </rPh>
    <rPh sb="2" eb="3">
      <t>ゴウ</t>
    </rPh>
    <rPh sb="3" eb="5">
      <t>ヨウシキ</t>
    </rPh>
    <rPh sb="6" eb="8">
      <t>ベッシ</t>
    </rPh>
    <phoneticPr fontId="20"/>
  </si>
  <si>
    <t>温室効果ガス排出量計算表</t>
    <rPh sb="0" eb="2">
      <t>オンシツ</t>
    </rPh>
    <rPh sb="2" eb="4">
      <t>コウカ</t>
    </rPh>
    <rPh sb="6" eb="9">
      <t>ハイシュツリョウ</t>
    </rPh>
    <rPh sb="9" eb="11">
      <t>ケイサン</t>
    </rPh>
    <rPh sb="11" eb="12">
      <t>ヒョウ</t>
    </rPh>
    <phoneticPr fontId="20"/>
  </si>
  <si>
    <t>計算方法</t>
    <rPh sb="0" eb="2">
      <t>ケイサン</t>
    </rPh>
    <rPh sb="2" eb="4">
      <t>ホウホウ</t>
    </rPh>
    <phoneticPr fontId="20"/>
  </si>
  <si>
    <t>　「①使用量」欄に，事業所で使用した燃料，熱，電気ごとの年度（4/1～3/31）の使用量を記入してください。</t>
    <rPh sb="7" eb="8">
      <t>ラン</t>
    </rPh>
    <rPh sb="14" eb="16">
      <t>コウセイ</t>
    </rPh>
    <rPh sb="16" eb="18">
      <t>シセツ</t>
    </rPh>
    <rPh sb="35" eb="37">
      <t>ネンド</t>
    </rPh>
    <phoneticPr fontId="20"/>
  </si>
  <si>
    <t>(1)</t>
    <phoneticPr fontId="20"/>
  </si>
  <si>
    <r>
      <t>「液化石油ガス（ＬＰＧ）」については，供給事業者からの使用量がm</t>
    </r>
    <r>
      <rPr>
        <vertAlign val="superscript"/>
        <sz val="10"/>
        <rFont val="ＭＳ Ｐゴシック"/>
        <family val="3"/>
        <charset val="128"/>
      </rPr>
      <t>３</t>
    </r>
    <r>
      <rPr>
        <sz val="10"/>
        <rFont val="ＭＳ Ｐゴシック"/>
        <family val="3"/>
        <charset val="128"/>
      </rPr>
      <t>で表示されている場合，ｔ に換算する必要があります。換算係数は，ガス会社により異なるので，ガス会社に確認の上，換算します。不明の場合はプロパン：1m</t>
    </r>
    <r>
      <rPr>
        <vertAlign val="superscript"/>
        <sz val="10"/>
        <rFont val="ＭＳ Ｐゴシック"/>
        <family val="3"/>
        <charset val="128"/>
      </rPr>
      <t>３</t>
    </r>
    <r>
      <rPr>
        <sz val="10"/>
        <rFont val="ＭＳ Ｐゴシック"/>
        <family val="3"/>
        <charset val="128"/>
      </rPr>
      <t>=1/502t、ブタン：1m</t>
    </r>
    <r>
      <rPr>
        <vertAlign val="superscript"/>
        <sz val="10"/>
        <rFont val="ＭＳ Ｐゴシック"/>
        <family val="3"/>
        <charset val="128"/>
      </rPr>
      <t>３</t>
    </r>
    <r>
      <rPr>
        <sz val="10"/>
        <rFont val="ＭＳ Ｐゴシック"/>
        <family val="3"/>
        <charset val="128"/>
      </rPr>
      <t>=1/355t、プロパン・ブタン混合：1m</t>
    </r>
    <r>
      <rPr>
        <vertAlign val="superscript"/>
        <sz val="10"/>
        <rFont val="ＭＳ Ｐゴシック"/>
        <family val="3"/>
        <charset val="128"/>
      </rPr>
      <t>３</t>
    </r>
    <r>
      <rPr>
        <sz val="10"/>
        <rFont val="ＭＳ Ｐゴシック"/>
        <family val="3"/>
        <charset val="128"/>
      </rPr>
      <t>=1/458tとします。</t>
    </r>
    <rPh sb="1" eb="3">
      <t>エキカ</t>
    </rPh>
    <rPh sb="3" eb="5">
      <t>セキユ</t>
    </rPh>
    <phoneticPr fontId="20"/>
  </si>
  <si>
    <t>(2)</t>
    <phoneticPr fontId="20"/>
  </si>
  <si>
    <t>「都市ガス」については，「③排出係数」として日本ガスの排出係数を入力してあります。日本ガス以外から供給を受けている場合は参考１の排出係数に書き換えて算定を行ってください。</t>
    <rPh sb="1" eb="3">
      <t>トシ</t>
    </rPh>
    <rPh sb="14" eb="16">
      <t>ハイシュツ</t>
    </rPh>
    <rPh sb="16" eb="18">
      <t>ケイスウ</t>
    </rPh>
    <rPh sb="22" eb="24">
      <t>ニホン</t>
    </rPh>
    <rPh sb="27" eb="29">
      <t>ハイシュツ</t>
    </rPh>
    <rPh sb="29" eb="31">
      <t>ケイスウ</t>
    </rPh>
    <rPh sb="32" eb="34">
      <t>ニュウリョク</t>
    </rPh>
    <rPh sb="41" eb="43">
      <t>ニホン</t>
    </rPh>
    <rPh sb="45" eb="47">
      <t>イガイ</t>
    </rPh>
    <rPh sb="49" eb="51">
      <t>キョウキュウ</t>
    </rPh>
    <rPh sb="52" eb="53">
      <t>ウ</t>
    </rPh>
    <rPh sb="57" eb="59">
      <t>バアイ</t>
    </rPh>
    <rPh sb="60" eb="62">
      <t>サンコウ</t>
    </rPh>
    <rPh sb="64" eb="66">
      <t>ハイシュツ</t>
    </rPh>
    <rPh sb="66" eb="68">
      <t>ケイスウ</t>
    </rPh>
    <rPh sb="69" eb="70">
      <t>カ</t>
    </rPh>
    <rPh sb="71" eb="72">
      <t>カ</t>
    </rPh>
    <rPh sb="74" eb="76">
      <t>サンテイ</t>
    </rPh>
    <rPh sb="77" eb="78">
      <t>オコナ</t>
    </rPh>
    <phoneticPr fontId="20"/>
  </si>
  <si>
    <t>(3)</t>
    <phoneticPr fontId="20"/>
  </si>
  <si>
    <r>
      <t>「電気」については，「③排出係数」として九州電力の排出係数を入力してあります。九州電力以外から供給を受けている場合は参考３の排出係数に書き換えて算定を行ってください。</t>
    </r>
    <r>
      <rPr>
        <sz val="10"/>
        <color indexed="10"/>
        <rFont val="ＭＳ Ｐゴシック"/>
        <family val="3"/>
        <charset val="128"/>
      </rPr>
      <t>（*電気事業者 ：電力の供給を受ける小売電気事業者）</t>
    </r>
    <rPh sb="1" eb="3">
      <t>デンキ</t>
    </rPh>
    <rPh sb="12" eb="14">
      <t>ハイシュツ</t>
    </rPh>
    <rPh sb="14" eb="16">
      <t>ケイスウ</t>
    </rPh>
    <rPh sb="20" eb="22">
      <t>キュウシュウ</t>
    </rPh>
    <rPh sb="22" eb="24">
      <t>デンリョク</t>
    </rPh>
    <rPh sb="25" eb="27">
      <t>ハイシュツ</t>
    </rPh>
    <rPh sb="27" eb="29">
      <t>ケイスウ</t>
    </rPh>
    <rPh sb="30" eb="32">
      <t>ニュウリョク</t>
    </rPh>
    <rPh sb="39" eb="41">
      <t>キュウシュウ</t>
    </rPh>
    <rPh sb="41" eb="43">
      <t>デンリョク</t>
    </rPh>
    <rPh sb="43" eb="45">
      <t>イガイ</t>
    </rPh>
    <rPh sb="47" eb="49">
      <t>キョウキュウ</t>
    </rPh>
    <rPh sb="50" eb="51">
      <t>ウ</t>
    </rPh>
    <rPh sb="55" eb="57">
      <t>バアイ</t>
    </rPh>
    <rPh sb="58" eb="60">
      <t>サンコウ</t>
    </rPh>
    <rPh sb="62" eb="64">
      <t>ハイシュツ</t>
    </rPh>
    <rPh sb="64" eb="66">
      <t>ケイスウ</t>
    </rPh>
    <rPh sb="67" eb="68">
      <t>カ</t>
    </rPh>
    <rPh sb="69" eb="70">
      <t>カ</t>
    </rPh>
    <rPh sb="72" eb="74">
      <t>サンテイ</t>
    </rPh>
    <rPh sb="75" eb="76">
      <t>オコナ</t>
    </rPh>
    <phoneticPr fontId="20"/>
  </si>
  <si>
    <t>(4)</t>
    <phoneticPr fontId="20"/>
  </si>
  <si>
    <t>燃料及び熱のCO₂量は，参考２を使用して算定してください。</t>
    <rPh sb="1" eb="3">
      <t>デンキ</t>
    </rPh>
    <rPh sb="7" eb="9">
      <t>ハイシュツ</t>
    </rPh>
    <rPh sb="9" eb="11">
      <t>ケイスウ</t>
    </rPh>
    <phoneticPr fontId="20"/>
  </si>
  <si>
    <t>参考１「都市ガスの熱量換算係数」</t>
    <phoneticPr fontId="20"/>
  </si>
  <si>
    <t>参考２「算定・報告・公表制度における算定方法・排出係数一覧」</t>
    <phoneticPr fontId="20"/>
  </si>
  <si>
    <t>参考３「電気事業者別二酸化炭素排出係数」</t>
    <rPh sb="0" eb="2">
      <t>サンコウ</t>
    </rPh>
    <rPh sb="4" eb="6">
      <t>デンキ</t>
    </rPh>
    <rPh sb="6" eb="9">
      <t>ジギョウシャ</t>
    </rPh>
    <rPh sb="9" eb="10">
      <t>ベツ</t>
    </rPh>
    <rPh sb="10" eb="13">
      <t>ニサンカ</t>
    </rPh>
    <rPh sb="13" eb="15">
      <t>タンソ</t>
    </rPh>
    <rPh sb="15" eb="17">
      <t>ハイシュツ</t>
    </rPh>
    <rPh sb="17" eb="19">
      <t>ケイスウ</t>
    </rPh>
    <phoneticPr fontId="20"/>
  </si>
  <si>
    <t>参考１～３の掲載場所(県HP)　
https://www.pref.kagoshima.jp/ad02/kurashi-kankyo/kankyo/ondanka/jyourei/ontaimanyuaru.html</t>
    <rPh sb="11" eb="12">
      <t>ケン</t>
    </rPh>
    <phoneticPr fontId="20"/>
  </si>
  <si>
    <t>エネルギーの種類</t>
    <rPh sb="6" eb="8">
      <t>シュルイ</t>
    </rPh>
    <phoneticPr fontId="20"/>
  </si>
  <si>
    <t>単位</t>
    <rPh sb="0" eb="2">
      <t>タンイ</t>
    </rPh>
    <phoneticPr fontId="20"/>
  </si>
  <si>
    <t>①使用量</t>
    <rPh sb="1" eb="4">
      <t>シヨウリョウ</t>
    </rPh>
    <phoneticPr fontId="20"/>
  </si>
  <si>
    <t>②熱量換算
係数</t>
    <rPh sb="1" eb="3">
      <t>ネツリョウ</t>
    </rPh>
    <rPh sb="3" eb="5">
      <t>カンザン</t>
    </rPh>
    <rPh sb="6" eb="8">
      <t>ケイスウ</t>
    </rPh>
    <phoneticPr fontId="20"/>
  </si>
  <si>
    <t>熱量
（GJ）</t>
    <rPh sb="0" eb="2">
      <t>ネツリョウ</t>
    </rPh>
    <phoneticPr fontId="20"/>
  </si>
  <si>
    <t>③排出係数</t>
    <rPh sb="1" eb="3">
      <t>ハイシュツ</t>
    </rPh>
    <rPh sb="3" eb="5">
      <t>ケイスウ</t>
    </rPh>
    <phoneticPr fontId="20"/>
  </si>
  <si>
    <r>
      <t>CO₂排出量</t>
    </r>
    <r>
      <rPr>
        <sz val="10"/>
        <color indexed="8"/>
        <rFont val="ＭＳ Ｐゴシック"/>
        <family val="3"/>
        <charset val="128"/>
      </rPr>
      <t xml:space="preserve">
(</t>
    </r>
    <r>
      <rPr>
        <sz val="10"/>
        <rFont val="ＭＳ Ｐゴシック"/>
        <family val="3"/>
        <charset val="128"/>
      </rPr>
      <t>t-CO</t>
    </r>
    <r>
      <rPr>
        <vertAlign val="subscript"/>
        <sz val="10"/>
        <rFont val="ＭＳ Ｐゴシック"/>
        <family val="3"/>
        <charset val="128"/>
      </rPr>
      <t>２</t>
    </r>
    <r>
      <rPr>
        <sz val="10"/>
        <color indexed="8"/>
        <rFont val="ＭＳ Ｐゴシック"/>
        <family val="3"/>
        <charset val="128"/>
      </rPr>
      <t>)</t>
    </r>
    <rPh sb="3" eb="6">
      <t>ハイシュツリョウ</t>
    </rPh>
    <phoneticPr fontId="20"/>
  </si>
  <si>
    <t>燃料及び熱</t>
    <rPh sb="0" eb="2">
      <t>ネンリョウ</t>
    </rPh>
    <rPh sb="4" eb="5">
      <t>ネツ</t>
    </rPh>
    <phoneticPr fontId="20"/>
  </si>
  <si>
    <t>原油（コンデンセートを除く。）</t>
    <rPh sb="0" eb="2">
      <t>ゲンユ</t>
    </rPh>
    <phoneticPr fontId="20"/>
  </si>
  <si>
    <r>
      <t>k</t>
    </r>
    <r>
      <rPr>
        <sz val="10"/>
        <rFont val="ＭＳ Ｐゴシック"/>
        <family val="3"/>
        <charset val="128"/>
      </rPr>
      <t>l</t>
    </r>
    <phoneticPr fontId="20"/>
  </si>
  <si>
    <t>原油のうちコンデンセート（ＮＧＬ）</t>
    <phoneticPr fontId="20"/>
  </si>
  <si>
    <t>揮 発 油（ガソリン）</t>
    <rPh sb="0" eb="1">
      <t>キ</t>
    </rPh>
    <rPh sb="2" eb="3">
      <t>ハツ</t>
    </rPh>
    <rPh sb="4" eb="5">
      <t>アブラ</t>
    </rPh>
    <phoneticPr fontId="20"/>
  </si>
  <si>
    <t>ナ フ サ</t>
    <phoneticPr fontId="20"/>
  </si>
  <si>
    <t>灯   油</t>
    <rPh sb="0" eb="1">
      <t>ヒ</t>
    </rPh>
    <rPh sb="4" eb="5">
      <t>アブラ</t>
    </rPh>
    <phoneticPr fontId="20"/>
  </si>
  <si>
    <t>軽   油</t>
    <rPh sb="0" eb="1">
      <t>ケイ</t>
    </rPh>
    <rPh sb="4" eb="5">
      <t>アブラ</t>
    </rPh>
    <phoneticPr fontId="20"/>
  </si>
  <si>
    <t>（参考１　都市ガスの熱量換算係数）</t>
    <rPh sb="1" eb="3">
      <t>サンコウ</t>
    </rPh>
    <rPh sb="5" eb="7">
      <t>トシ</t>
    </rPh>
    <rPh sb="10" eb="12">
      <t>ネツリョウ</t>
    </rPh>
    <rPh sb="12" eb="14">
      <t>カンサン</t>
    </rPh>
    <rPh sb="14" eb="16">
      <t>ケイスウ</t>
    </rPh>
    <phoneticPr fontId="20"/>
  </si>
  <si>
    <t>Ａ重油</t>
    <rPh sb="1" eb="3">
      <t>ジュウユ</t>
    </rPh>
    <phoneticPr fontId="20"/>
  </si>
  <si>
    <t>事業者名</t>
    <rPh sb="0" eb="3">
      <t>ジギョウシャ</t>
    </rPh>
    <rPh sb="3" eb="4">
      <t>メイ</t>
    </rPh>
    <phoneticPr fontId="20"/>
  </si>
  <si>
    <t>供給区域</t>
    <rPh sb="0" eb="2">
      <t>キョウキュウ</t>
    </rPh>
    <rPh sb="2" eb="4">
      <t>クイキ</t>
    </rPh>
    <phoneticPr fontId="20"/>
  </si>
  <si>
    <t>熱量換算係数</t>
    <rPh sb="0" eb="2">
      <t>ネツリョウ</t>
    </rPh>
    <rPh sb="2" eb="4">
      <t>カンザン</t>
    </rPh>
    <rPh sb="4" eb="6">
      <t>ケイスウ</t>
    </rPh>
    <phoneticPr fontId="20"/>
  </si>
  <si>
    <t>Ｂ・Ｃ重油</t>
    <rPh sb="3" eb="5">
      <t>ジュウユ</t>
    </rPh>
    <phoneticPr fontId="20"/>
  </si>
  <si>
    <r>
      <t>（単位：GJ/千ｍ</t>
    </r>
    <r>
      <rPr>
        <vertAlign val="superscript"/>
        <sz val="10"/>
        <rFont val="ＭＳ Ｐゴシック"/>
        <family val="3"/>
        <charset val="128"/>
      </rPr>
      <t>３</t>
    </r>
    <r>
      <rPr>
        <sz val="10"/>
        <rFont val="ＭＳ Ｐゴシック"/>
        <family val="3"/>
        <charset val="128"/>
      </rPr>
      <t>）</t>
    </r>
    <rPh sb="1" eb="3">
      <t>タンイ</t>
    </rPh>
    <phoneticPr fontId="20"/>
  </si>
  <si>
    <t>液化石油ガス（ＬＰＧ）</t>
    <rPh sb="0" eb="2">
      <t>エキカ</t>
    </rPh>
    <rPh sb="2" eb="4">
      <t>セキユ</t>
    </rPh>
    <phoneticPr fontId="20"/>
  </si>
  <si>
    <t>ｔ</t>
    <phoneticPr fontId="20"/>
  </si>
  <si>
    <t>日本ガス(株)</t>
    <rPh sb="0" eb="2">
      <t>ニホン</t>
    </rPh>
    <rPh sb="4" eb="7">
      <t>カブ</t>
    </rPh>
    <phoneticPr fontId="20"/>
  </si>
  <si>
    <t>鹿児島市</t>
    <rPh sb="0" eb="4">
      <t>カゴシマシ</t>
    </rPh>
    <phoneticPr fontId="20"/>
  </si>
  <si>
    <t>液化天然ガス（ＬＮＧ）</t>
    <rPh sb="0" eb="2">
      <t>エキカ</t>
    </rPh>
    <rPh sb="2" eb="4">
      <t>テンネン</t>
    </rPh>
    <phoneticPr fontId="20"/>
  </si>
  <si>
    <t>阿久根ガス(株)</t>
    <rPh sb="0" eb="3">
      <t>アクネ</t>
    </rPh>
    <rPh sb="5" eb="8">
      <t>カブ</t>
    </rPh>
    <phoneticPr fontId="20"/>
  </si>
  <si>
    <t>阿久根市</t>
    <rPh sb="0" eb="4">
      <t>アクネシ</t>
    </rPh>
    <phoneticPr fontId="20"/>
  </si>
  <si>
    <t>都 市 ガ ス</t>
    <rPh sb="0" eb="1">
      <t>ミヤコ</t>
    </rPh>
    <rPh sb="2" eb="3">
      <t>シ</t>
    </rPh>
    <phoneticPr fontId="20"/>
  </si>
  <si>
    <r>
      <t>千</t>
    </r>
    <r>
      <rPr>
        <sz val="10"/>
        <rFont val="ＭＳ Ｐゴシック"/>
        <family val="3"/>
        <charset val="128"/>
      </rPr>
      <t>ｍ</t>
    </r>
    <r>
      <rPr>
        <vertAlign val="superscript"/>
        <sz val="10"/>
        <rFont val="ＭＳ Ｐゴシック"/>
        <family val="3"/>
        <charset val="128"/>
      </rPr>
      <t>３</t>
    </r>
    <rPh sb="0" eb="1">
      <t>セン</t>
    </rPh>
    <phoneticPr fontId="20"/>
  </si>
  <si>
    <t>⇒⇒⇒</t>
    <phoneticPr fontId="20"/>
  </si>
  <si>
    <t>南日本ガス(株)</t>
    <rPh sb="0" eb="3">
      <t>ミナミニホン</t>
    </rPh>
    <rPh sb="5" eb="8">
      <t>カブ</t>
    </rPh>
    <phoneticPr fontId="20"/>
  </si>
  <si>
    <t>薩摩川内市・霧島市</t>
    <rPh sb="0" eb="4">
      <t>サツマセンダイ</t>
    </rPh>
    <rPh sb="4" eb="5">
      <t>シ</t>
    </rPh>
    <rPh sb="6" eb="8">
      <t>キリシマ</t>
    </rPh>
    <rPh sb="8" eb="9">
      <t>シ</t>
    </rPh>
    <phoneticPr fontId="20"/>
  </si>
  <si>
    <t>その他燃料　</t>
    <rPh sb="2" eb="3">
      <t>ホカ</t>
    </rPh>
    <rPh sb="3" eb="5">
      <t>ネンリョウ</t>
    </rPh>
    <phoneticPr fontId="20"/>
  </si>
  <si>
    <t>加治木瓦斯(株)</t>
    <rPh sb="0" eb="3">
      <t>カジキ</t>
    </rPh>
    <rPh sb="3" eb="5">
      <t>ガス</t>
    </rPh>
    <rPh sb="5" eb="8">
      <t>カブ</t>
    </rPh>
    <phoneticPr fontId="20"/>
  </si>
  <si>
    <t>姶良市</t>
    <rPh sb="0" eb="3">
      <t>アイラシ</t>
    </rPh>
    <phoneticPr fontId="20"/>
  </si>
  <si>
    <t>産業用蒸気</t>
    <rPh sb="0" eb="3">
      <t>サンギョウヨウ</t>
    </rPh>
    <rPh sb="3" eb="5">
      <t>ジョウキ</t>
    </rPh>
    <phoneticPr fontId="20"/>
  </si>
  <si>
    <t>ＧJ</t>
    <phoneticPr fontId="20"/>
  </si>
  <si>
    <t>国分隼人ガス(株)</t>
    <rPh sb="0" eb="2">
      <t>コクブ</t>
    </rPh>
    <rPh sb="2" eb="4">
      <t>ハヤト</t>
    </rPh>
    <rPh sb="6" eb="9">
      <t>カブ</t>
    </rPh>
    <phoneticPr fontId="20"/>
  </si>
  <si>
    <t>霧島市</t>
    <rPh sb="0" eb="3">
      <t>キリシマシ</t>
    </rPh>
    <phoneticPr fontId="20"/>
  </si>
  <si>
    <t>産業以外の蒸気</t>
    <rPh sb="0" eb="2">
      <t>サンギョウ</t>
    </rPh>
    <rPh sb="2" eb="4">
      <t>イガイ</t>
    </rPh>
    <rPh sb="5" eb="7">
      <t>ジョウキ</t>
    </rPh>
    <phoneticPr fontId="20"/>
  </si>
  <si>
    <t>出水ガス(株)</t>
    <rPh sb="0" eb="2">
      <t>イズミ</t>
    </rPh>
    <rPh sb="4" eb="7">
      <t>カブ</t>
    </rPh>
    <phoneticPr fontId="20"/>
  </si>
  <si>
    <t>出水市</t>
    <rPh sb="0" eb="3">
      <t>イズミシ</t>
    </rPh>
    <phoneticPr fontId="20"/>
  </si>
  <si>
    <t>温   水</t>
    <rPh sb="0" eb="1">
      <t>アツシ</t>
    </rPh>
    <rPh sb="4" eb="5">
      <t>ミズ</t>
    </rPh>
    <phoneticPr fontId="20"/>
  </si>
  <si>
    <t>南海ガス(株)</t>
    <rPh sb="0" eb="2">
      <t>ナンカイ</t>
    </rPh>
    <rPh sb="4" eb="7">
      <t>カブ</t>
    </rPh>
    <phoneticPr fontId="20"/>
  </si>
  <si>
    <t>奄美市</t>
    <rPh sb="0" eb="3">
      <t>アマミシ</t>
    </rPh>
    <phoneticPr fontId="20"/>
  </si>
  <si>
    <t>冷   水</t>
    <rPh sb="0" eb="1">
      <t>ヒヤ</t>
    </rPh>
    <rPh sb="4" eb="5">
      <t>ミズ</t>
    </rPh>
    <phoneticPr fontId="20"/>
  </si>
  <si>
    <t>燃料及び熱　小計</t>
    <rPh sb="0" eb="2">
      <t>ネンリョウ</t>
    </rPh>
    <rPh sb="2" eb="3">
      <t>オヨ</t>
    </rPh>
    <rPh sb="4" eb="5">
      <t>ネツ</t>
    </rPh>
    <rPh sb="6" eb="8">
      <t>ショウケイ</t>
    </rPh>
    <phoneticPr fontId="20"/>
  </si>
  <si>
    <t>熱量小計（GJ）</t>
    <phoneticPr fontId="20"/>
  </si>
  <si>
    <r>
      <t>CO</t>
    </r>
    <r>
      <rPr>
        <b/>
        <vertAlign val="subscript"/>
        <sz val="11"/>
        <rFont val="ＭＳ Ｐゴシック"/>
        <family val="3"/>
        <charset val="128"/>
      </rPr>
      <t>2</t>
    </r>
    <r>
      <rPr>
        <b/>
        <sz val="11"/>
        <rFont val="ＭＳ Ｐゴシック"/>
        <family val="3"/>
        <charset val="128"/>
      </rPr>
      <t>量小計</t>
    </r>
    <rPh sb="3" eb="4">
      <t>リョウ</t>
    </rPh>
    <rPh sb="4" eb="6">
      <t>ショウケイ</t>
    </rPh>
    <phoneticPr fontId="20"/>
  </si>
  <si>
    <t>電気</t>
    <rPh sb="0" eb="2">
      <t>デンキ</t>
    </rPh>
    <phoneticPr fontId="20"/>
  </si>
  <si>
    <r>
      <rPr>
        <sz val="10"/>
        <color indexed="8"/>
        <rFont val="ＭＳ Ｐゴシック"/>
        <family val="3"/>
        <charset val="128"/>
      </rPr>
      <t>電気事業者</t>
    </r>
    <r>
      <rPr>
        <vertAlign val="superscript"/>
        <sz val="11"/>
        <color indexed="10"/>
        <rFont val="ＭＳ Ｐゴシック"/>
        <family val="3"/>
        <charset val="128"/>
      </rPr>
      <t>*</t>
    </r>
    <r>
      <rPr>
        <sz val="12"/>
        <color indexed="8"/>
        <rFont val="ＭＳ Ｐゴシック"/>
        <family val="3"/>
        <charset val="128"/>
      </rPr>
      <t xml:space="preserve"> </t>
    </r>
    <r>
      <rPr>
        <u/>
        <sz val="11"/>
        <rFont val="ＭＳ Ｐゴシック"/>
        <family val="3"/>
        <charset val="128"/>
      </rPr>
      <t xml:space="preserve">九州電力(株) </t>
    </r>
    <r>
      <rPr>
        <sz val="10"/>
        <rFont val="ＭＳ Ｐゴシック"/>
        <family val="3"/>
        <charset val="128"/>
      </rPr>
      <t>（昼間買電）</t>
    </r>
    <rPh sb="0" eb="2">
      <t>デンキ</t>
    </rPh>
    <rPh sb="2" eb="5">
      <t>ジギョウシャ</t>
    </rPh>
    <rPh sb="7" eb="9">
      <t>キュウシュウ</t>
    </rPh>
    <rPh sb="9" eb="11">
      <t>デンリョク</t>
    </rPh>
    <rPh sb="11" eb="14">
      <t>カブ</t>
    </rPh>
    <rPh sb="16" eb="18">
      <t>ヒルマ</t>
    </rPh>
    <rPh sb="18" eb="20">
      <t>バイデン</t>
    </rPh>
    <phoneticPr fontId="20"/>
  </si>
  <si>
    <r>
      <t>千k</t>
    </r>
    <r>
      <rPr>
        <sz val="10"/>
        <rFont val="ＭＳ Ｐゴシック"/>
        <family val="3"/>
        <charset val="128"/>
      </rPr>
      <t>W</t>
    </r>
    <r>
      <rPr>
        <sz val="11"/>
        <rFont val="ＭＳ Ｐゴシック"/>
        <family val="3"/>
        <charset val="128"/>
      </rPr>
      <t>h</t>
    </r>
    <rPh sb="0" eb="1">
      <t>セン</t>
    </rPh>
    <phoneticPr fontId="20"/>
  </si>
  <si>
    <t>（参考３）電気事業者別排出係数</t>
    <rPh sb="1" eb="3">
      <t>サンコウ</t>
    </rPh>
    <rPh sb="5" eb="7">
      <t>デンキ</t>
    </rPh>
    <rPh sb="7" eb="10">
      <t>ジギョウシャ</t>
    </rPh>
    <rPh sb="10" eb="11">
      <t>ベツ</t>
    </rPh>
    <rPh sb="11" eb="13">
      <t>ハイシュツ</t>
    </rPh>
    <rPh sb="13" eb="15">
      <t>ケイスウ</t>
    </rPh>
    <phoneticPr fontId="20"/>
  </si>
  <si>
    <r>
      <rPr>
        <sz val="10"/>
        <color indexed="8"/>
        <rFont val="ＭＳ Ｐゴシック"/>
        <family val="3"/>
        <charset val="128"/>
      </rPr>
      <t>電気事業者</t>
    </r>
    <r>
      <rPr>
        <vertAlign val="superscript"/>
        <sz val="11"/>
        <color indexed="10"/>
        <rFont val="ＭＳ Ｐゴシック"/>
        <family val="3"/>
        <charset val="128"/>
      </rPr>
      <t>*</t>
    </r>
    <r>
      <rPr>
        <sz val="11"/>
        <color indexed="10"/>
        <rFont val="ＭＳ Ｐゴシック"/>
        <family val="3"/>
        <charset val="128"/>
      </rPr>
      <t xml:space="preserve"> </t>
    </r>
    <r>
      <rPr>
        <u/>
        <sz val="11"/>
        <rFont val="ＭＳ Ｐゴシック"/>
        <family val="3"/>
        <charset val="128"/>
      </rPr>
      <t xml:space="preserve">九州電力(株) </t>
    </r>
    <r>
      <rPr>
        <sz val="10"/>
        <rFont val="ＭＳ Ｐゴシック"/>
        <family val="3"/>
        <charset val="128"/>
      </rPr>
      <t>（夜間買電）</t>
    </r>
    <rPh sb="0" eb="2">
      <t>デンキ</t>
    </rPh>
    <rPh sb="2" eb="5">
      <t>ジギョウシャ</t>
    </rPh>
    <rPh sb="7" eb="9">
      <t>キュウシュウ</t>
    </rPh>
    <rPh sb="9" eb="11">
      <t>デンリョク</t>
    </rPh>
    <rPh sb="11" eb="14">
      <t>カブ</t>
    </rPh>
    <rPh sb="16" eb="18">
      <t>ヤカン</t>
    </rPh>
    <rPh sb="18" eb="20">
      <t>バイデン</t>
    </rPh>
    <phoneticPr fontId="20"/>
  </si>
  <si>
    <r>
      <rPr>
        <sz val="10"/>
        <color indexed="8"/>
        <rFont val="ＭＳ Ｐゴシック"/>
        <family val="3"/>
        <charset val="128"/>
      </rPr>
      <t>電気事業者</t>
    </r>
    <r>
      <rPr>
        <vertAlign val="superscript"/>
        <sz val="11"/>
        <color indexed="10"/>
        <rFont val="ＭＳ Ｐゴシック"/>
        <family val="3"/>
        <charset val="128"/>
      </rPr>
      <t>*</t>
    </r>
    <r>
      <rPr>
        <sz val="10"/>
        <rFont val="ＭＳ Ｐゴシック"/>
        <family val="3"/>
        <charset val="128"/>
      </rPr>
      <t>(        　　       )（昼間買電）</t>
    </r>
    <rPh sb="0" eb="2">
      <t>デンキ</t>
    </rPh>
    <rPh sb="2" eb="5">
      <t>ジギョウシャ</t>
    </rPh>
    <phoneticPr fontId="20"/>
  </si>
  <si>
    <r>
      <rPr>
        <sz val="10"/>
        <color indexed="8"/>
        <rFont val="ＭＳ Ｐゴシック"/>
        <family val="3"/>
        <charset val="128"/>
      </rPr>
      <t>電気事業者</t>
    </r>
    <r>
      <rPr>
        <vertAlign val="superscript"/>
        <sz val="11"/>
        <color indexed="10"/>
        <rFont val="ＭＳ Ｐゴシック"/>
        <family val="3"/>
        <charset val="128"/>
      </rPr>
      <t>*</t>
    </r>
    <r>
      <rPr>
        <sz val="10"/>
        <rFont val="ＭＳ Ｐゴシック"/>
        <family val="3"/>
        <charset val="128"/>
      </rPr>
      <t>(         　　      )（夜間買電）</t>
    </r>
    <rPh sb="0" eb="2">
      <t>デンキ</t>
    </rPh>
    <rPh sb="2" eb="5">
      <t>ジギョウシャ</t>
    </rPh>
    <phoneticPr fontId="20"/>
  </si>
  <si>
    <t>（昼間買電）合計</t>
    <rPh sb="6" eb="8">
      <t>ゴウケイ</t>
    </rPh>
    <phoneticPr fontId="20"/>
  </si>
  <si>
    <t>－</t>
    <phoneticPr fontId="20"/>
  </si>
  <si>
    <t>（夜間買電）合計</t>
    <rPh sb="6" eb="8">
      <t>ゴウケイ</t>
    </rPh>
    <phoneticPr fontId="20"/>
  </si>
  <si>
    <t>屋久島電工株式会社</t>
    <rPh sb="0" eb="3">
      <t>ヤクシマ</t>
    </rPh>
    <rPh sb="3" eb="5">
      <t>デンコウ</t>
    </rPh>
    <rPh sb="5" eb="7">
      <t>カブシキ</t>
    </rPh>
    <rPh sb="7" eb="9">
      <t>カイシャ</t>
    </rPh>
    <phoneticPr fontId="20"/>
  </si>
  <si>
    <t>その他（自家発電）</t>
    <rPh sb="2" eb="3">
      <t>タ</t>
    </rPh>
    <rPh sb="4" eb="6">
      <t>ジカ</t>
    </rPh>
    <rPh sb="6" eb="8">
      <t>ハツデン</t>
    </rPh>
    <phoneticPr fontId="20"/>
  </si>
  <si>
    <t>-</t>
    <phoneticPr fontId="20"/>
  </si>
  <si>
    <t>電気　小計</t>
    <rPh sb="0" eb="2">
      <t>デンキ</t>
    </rPh>
    <rPh sb="3" eb="5">
      <t>ショウケイ</t>
    </rPh>
    <phoneticPr fontId="20"/>
  </si>
  <si>
    <r>
      <t>CO</t>
    </r>
    <r>
      <rPr>
        <b/>
        <vertAlign val="subscript"/>
        <sz val="11"/>
        <rFont val="ＭＳ Ｐゴシック"/>
        <family val="3"/>
        <charset val="128"/>
      </rPr>
      <t>２</t>
    </r>
    <r>
      <rPr>
        <b/>
        <sz val="11"/>
        <rFont val="ＭＳ Ｐゴシック"/>
        <family val="3"/>
        <charset val="128"/>
      </rPr>
      <t>量小計</t>
    </r>
    <rPh sb="3" eb="4">
      <t>リョウ</t>
    </rPh>
    <rPh sb="4" eb="6">
      <t>ショウケイ</t>
    </rPh>
    <phoneticPr fontId="20"/>
  </si>
  <si>
    <t>燃料・熱・電気　合計</t>
    <rPh sb="8" eb="10">
      <t>ゴウケイ</t>
    </rPh>
    <phoneticPr fontId="20"/>
  </si>
  <si>
    <t>熱量合計（GJ）</t>
    <phoneticPr fontId="20"/>
  </si>
  <si>
    <r>
      <t>CO</t>
    </r>
    <r>
      <rPr>
        <b/>
        <vertAlign val="subscript"/>
        <sz val="11"/>
        <rFont val="ＭＳ Ｐゴシック"/>
        <family val="3"/>
        <charset val="128"/>
      </rPr>
      <t>２</t>
    </r>
    <r>
      <rPr>
        <b/>
        <sz val="11"/>
        <rFont val="ＭＳ Ｐゴシック"/>
        <family val="3"/>
        <charset val="128"/>
      </rPr>
      <t>量合計</t>
    </r>
    <rPh sb="3" eb="4">
      <t>リョウ</t>
    </rPh>
    <rPh sb="4" eb="6">
      <t>ゴウケイ</t>
    </rPh>
    <phoneticPr fontId="20"/>
  </si>
  <si>
    <t>原油換算係数</t>
    <rPh sb="0" eb="2">
      <t>ゲンユ</t>
    </rPh>
    <rPh sb="2" eb="4">
      <t>カンサン</t>
    </rPh>
    <rPh sb="4" eb="6">
      <t>ケイスウ</t>
    </rPh>
    <phoneticPr fontId="20"/>
  </si>
  <si>
    <t>原油換算エネルギー
使用量（ｋｌ）</t>
    <rPh sb="0" eb="2">
      <t>ゲンユ</t>
    </rPh>
    <rPh sb="2" eb="4">
      <t>カンサン</t>
    </rPh>
    <rPh sb="10" eb="13">
      <t>シヨウリョウ</t>
    </rPh>
    <phoneticPr fontId="20"/>
  </si>
  <si>
    <r>
      <t>備考１ 原油換算エネルギー使用量：熱量合計（GJ)</t>
    </r>
    <r>
      <rPr>
        <vertAlign val="superscript"/>
        <sz val="11"/>
        <rFont val="ＭＳ Ｐゴシック"/>
        <family val="3"/>
        <charset val="128"/>
      </rPr>
      <t>※</t>
    </r>
    <r>
      <rPr>
        <sz val="10"/>
        <rFont val="ＭＳ Ｐゴシック"/>
        <family val="3"/>
        <charset val="128"/>
      </rPr>
      <t>×原油換算係数（0.0258）</t>
    </r>
    <rPh sb="4" eb="6">
      <t>ゲンユ</t>
    </rPh>
    <rPh sb="6" eb="8">
      <t>カンサン</t>
    </rPh>
    <rPh sb="13" eb="16">
      <t>シヨウリョウ</t>
    </rPh>
    <rPh sb="17" eb="19">
      <t>ネツリョウ</t>
    </rPh>
    <rPh sb="19" eb="21">
      <t>ゴウケイ</t>
    </rPh>
    <rPh sb="27" eb="29">
      <t>ゲンユ</t>
    </rPh>
    <rPh sb="29" eb="31">
      <t>カンサン</t>
    </rPh>
    <phoneticPr fontId="20"/>
  </si>
  <si>
    <t>※使用した燃料及び他人から供給された熱・電気の熱量合計</t>
    <rPh sb="1" eb="3">
      <t>シヨウ</t>
    </rPh>
    <rPh sb="5" eb="7">
      <t>ネンリョウ</t>
    </rPh>
    <rPh sb="7" eb="8">
      <t>オヨ</t>
    </rPh>
    <rPh sb="9" eb="11">
      <t>タニン</t>
    </rPh>
    <rPh sb="13" eb="15">
      <t>キョウキュウ</t>
    </rPh>
    <rPh sb="18" eb="19">
      <t>ネツ</t>
    </rPh>
    <rPh sb="20" eb="22">
      <t>デンキ</t>
    </rPh>
    <rPh sb="23" eb="25">
      <t>ネツリョウ</t>
    </rPh>
    <rPh sb="25" eb="27">
      <t>ゴウケイ</t>
    </rPh>
    <phoneticPr fontId="20"/>
  </si>
  <si>
    <r>
      <t>備考２　CO</t>
    </r>
    <r>
      <rPr>
        <vertAlign val="subscript"/>
        <sz val="11"/>
        <rFont val="ＭＳ Ｐゴシック"/>
        <family val="3"/>
        <charset val="128"/>
      </rPr>
      <t>２</t>
    </r>
    <r>
      <rPr>
        <sz val="10"/>
        <rFont val="ＭＳ Ｐゴシック"/>
        <family val="3"/>
        <charset val="128"/>
      </rPr>
      <t>排出量＝下記ⅰ）～ⅲ）の合計</t>
    </r>
    <rPh sb="7" eb="10">
      <t>ハイシュツリョウ</t>
    </rPh>
    <rPh sb="11" eb="13">
      <t>カキ</t>
    </rPh>
    <rPh sb="19" eb="21">
      <t>ゴウケイ</t>
    </rPh>
    <phoneticPr fontId="20"/>
  </si>
  <si>
    <t xml:space="preserve"> 　ⅰ）燃料の使用に伴うCO₂排出量</t>
    <rPh sb="10" eb="11">
      <t>トモナ</t>
    </rPh>
    <rPh sb="15" eb="18">
      <t>ハイシュツリョウ</t>
    </rPh>
    <phoneticPr fontId="20"/>
  </si>
  <si>
    <r>
      <t>　　　　①（燃料の種類ごとに）燃料の使用量（ｔ，kl，千</t>
    </r>
    <r>
      <rPr>
        <sz val="10"/>
        <rFont val="ＭＳ Ｐゴシック"/>
        <family val="3"/>
        <charset val="128"/>
      </rPr>
      <t>ｍ</t>
    </r>
    <r>
      <rPr>
        <vertAlign val="superscript"/>
        <sz val="10"/>
        <rFont val="ＭＳ Ｐゴシック"/>
        <family val="3"/>
        <charset val="128"/>
      </rPr>
      <t>３</t>
    </r>
    <r>
      <rPr>
        <sz val="10"/>
        <rFont val="ＭＳ Ｐゴシック"/>
        <family val="3"/>
        <charset val="128"/>
      </rPr>
      <t>）×②熱量換算係数×③排出係数(t-C/GJ)×44/12</t>
    </r>
    <rPh sb="27" eb="28">
      <t>セン</t>
    </rPh>
    <phoneticPr fontId="20"/>
  </si>
  <si>
    <t xml:space="preserve"> 　ⅱ）他人から供給された熱の使用に伴うCO₂排出量</t>
    <rPh sb="18" eb="19">
      <t>トモナ</t>
    </rPh>
    <rPh sb="23" eb="26">
      <t>ハイシュツリョウ</t>
    </rPh>
    <phoneticPr fontId="20"/>
  </si>
  <si>
    <r>
      <t>　　　　①（熱の種類ごとに）熱の使用量（ＧＪ）×②熱量換算係数×③排出係数(t-CO</t>
    </r>
    <r>
      <rPr>
        <vertAlign val="subscript"/>
        <sz val="11"/>
        <rFont val="ＭＳ Ｐゴシック"/>
        <family val="3"/>
        <charset val="128"/>
      </rPr>
      <t>２</t>
    </r>
    <r>
      <rPr>
        <sz val="10"/>
        <rFont val="ＭＳ Ｐゴシック"/>
        <family val="3"/>
        <charset val="128"/>
      </rPr>
      <t>/GJ)</t>
    </r>
    <rPh sb="25" eb="27">
      <t>ネツリョウ</t>
    </rPh>
    <rPh sb="27" eb="29">
      <t>カンサン</t>
    </rPh>
    <rPh sb="29" eb="31">
      <t>ケイスウ</t>
    </rPh>
    <phoneticPr fontId="20"/>
  </si>
  <si>
    <t xml:space="preserve"> 　ⅲ）他人から供給された電気の使用に伴うCO₂排出量</t>
    <rPh sb="19" eb="20">
      <t>トモナ</t>
    </rPh>
    <rPh sb="24" eb="27">
      <t>ハイシュツリョウ</t>
    </rPh>
    <phoneticPr fontId="20"/>
  </si>
  <si>
    <t>第１号様式　別紙３-２</t>
    <rPh sb="0" eb="1">
      <t>ダイ</t>
    </rPh>
    <rPh sb="2" eb="3">
      <t>ゴウ</t>
    </rPh>
    <rPh sb="3" eb="5">
      <t>ヨウシキ</t>
    </rPh>
    <rPh sb="6" eb="8">
      <t>ベッシ</t>
    </rPh>
    <phoneticPr fontId="56"/>
  </si>
  <si>
    <t>省エネルギー化計画書（事業所単位）</t>
    <rPh sb="0" eb="1">
      <t>ショウ</t>
    </rPh>
    <rPh sb="6" eb="7">
      <t>カ</t>
    </rPh>
    <rPh sb="7" eb="9">
      <t>ケイカク</t>
    </rPh>
    <rPh sb="9" eb="10">
      <t>ショ</t>
    </rPh>
    <rPh sb="11" eb="14">
      <t>ジギョウショ</t>
    </rPh>
    <rPh sb="14" eb="16">
      <t>タンイ</t>
    </rPh>
    <phoneticPr fontId="56"/>
  </si>
  <si>
    <t>事業者名：</t>
    <rPh sb="0" eb="3">
      <t>ジギョウシャ</t>
    </rPh>
    <rPh sb="3" eb="4">
      <t>メイ</t>
    </rPh>
    <phoneticPr fontId="56"/>
  </si>
  <si>
    <t>今回事業を実施する事業所名及び所在地</t>
    <rPh sb="0" eb="2">
      <t>コンカイ</t>
    </rPh>
    <rPh sb="2" eb="4">
      <t>ジギョウ</t>
    </rPh>
    <rPh sb="5" eb="7">
      <t>ジッシ</t>
    </rPh>
    <rPh sb="9" eb="12">
      <t>ジギョウショ</t>
    </rPh>
    <rPh sb="12" eb="13">
      <t>メイ</t>
    </rPh>
    <rPh sb="13" eb="14">
      <t>オヨ</t>
    </rPh>
    <rPh sb="15" eb="18">
      <t>ショザイチ</t>
    </rPh>
    <phoneticPr fontId="56"/>
  </si>
  <si>
    <t>(事業所名)　</t>
    <rPh sb="1" eb="4">
      <t>ジギョウショ</t>
    </rPh>
    <rPh sb="4" eb="5">
      <t>メイ</t>
    </rPh>
    <phoneticPr fontId="56"/>
  </si>
  <si>
    <t>(所 在 地)　</t>
    <phoneticPr fontId="56"/>
  </si>
  <si>
    <t>1 省エネルギー化に向けた今後の具体的な取組の内容</t>
    <rPh sb="2" eb="3">
      <t>ショウ</t>
    </rPh>
    <rPh sb="8" eb="9">
      <t>カ</t>
    </rPh>
    <rPh sb="16" eb="19">
      <t>グタイテキ</t>
    </rPh>
    <rPh sb="23" eb="25">
      <t>ナイヨウ</t>
    </rPh>
    <phoneticPr fontId="56"/>
  </si>
  <si>
    <t>取組内容</t>
    <rPh sb="0" eb="2">
      <t>トリクミ</t>
    </rPh>
    <rPh sb="2" eb="4">
      <t>ナイヨウ</t>
    </rPh>
    <phoneticPr fontId="56"/>
  </si>
  <si>
    <t>取組前</t>
    <rPh sb="0" eb="2">
      <t>トリクミ</t>
    </rPh>
    <rPh sb="2" eb="3">
      <t>マエ</t>
    </rPh>
    <phoneticPr fontId="56"/>
  </si>
  <si>
    <t>取組後</t>
    <rPh sb="0" eb="2">
      <t>トリクミ</t>
    </rPh>
    <rPh sb="2" eb="3">
      <t>ゴ</t>
    </rPh>
    <phoneticPr fontId="56"/>
  </si>
  <si>
    <t>CO₂削減量(t)(A-B)</t>
    <rPh sb="3" eb="6">
      <t>サクゲンリョウ</t>
    </rPh>
    <phoneticPr fontId="56"/>
  </si>
  <si>
    <t>投資額(千円)</t>
    <rPh sb="0" eb="3">
      <t>トウシガク</t>
    </rPh>
    <rPh sb="4" eb="5">
      <t>セン</t>
    </rPh>
    <rPh sb="5" eb="6">
      <t>エン</t>
    </rPh>
    <phoneticPr fontId="56"/>
  </si>
  <si>
    <t>CO₂排出量(t)(A)</t>
    <rPh sb="3" eb="5">
      <t>ハイシュツ</t>
    </rPh>
    <rPh sb="5" eb="6">
      <t>リョウ</t>
    </rPh>
    <phoneticPr fontId="56"/>
  </si>
  <si>
    <t>CO₂排出量(t)(B)</t>
    <rPh sb="3" eb="6">
      <t>ハイシュツリョウ</t>
    </rPh>
    <phoneticPr fontId="56"/>
  </si>
  <si>
    <t>令和４年度</t>
    <rPh sb="0" eb="2">
      <t>レイワ</t>
    </rPh>
    <rPh sb="3" eb="5">
      <t>ネンド</t>
    </rPh>
    <phoneticPr fontId="56"/>
  </si>
  <si>
    <t>合計(a)</t>
    <rPh sb="0" eb="2">
      <t>ゴウケイ</t>
    </rPh>
    <phoneticPr fontId="56"/>
  </si>
  <si>
    <t>令和５年度</t>
    <rPh sb="0" eb="2">
      <t>レイワ</t>
    </rPh>
    <rPh sb="3" eb="5">
      <t>ネンド</t>
    </rPh>
    <phoneticPr fontId="56"/>
  </si>
  <si>
    <t>合計(b)</t>
    <rPh sb="0" eb="2">
      <t>ゴウケイ</t>
    </rPh>
    <phoneticPr fontId="56"/>
  </si>
  <si>
    <t>令和６年度</t>
    <rPh sb="0" eb="2">
      <t>レイワ</t>
    </rPh>
    <rPh sb="3" eb="5">
      <t>ネンド</t>
    </rPh>
    <phoneticPr fontId="56"/>
  </si>
  <si>
    <t>合計(c)</t>
    <rPh sb="0" eb="2">
      <t>ゴウケイ</t>
    </rPh>
    <phoneticPr fontId="56"/>
  </si>
  <si>
    <t>※補助事業を実施する事業所での取組内容等を記入してください。</t>
    <rPh sb="1" eb="3">
      <t>ホジョ</t>
    </rPh>
    <rPh sb="3" eb="5">
      <t>ジギョウ</t>
    </rPh>
    <rPh sb="6" eb="8">
      <t>ジッシ</t>
    </rPh>
    <rPh sb="10" eb="13">
      <t>ジギョウショ</t>
    </rPh>
    <rPh sb="15" eb="17">
      <t>トリクミ</t>
    </rPh>
    <rPh sb="17" eb="19">
      <t>ナイヨウ</t>
    </rPh>
    <rPh sb="19" eb="20">
      <t>トウ</t>
    </rPh>
    <rPh sb="21" eb="23">
      <t>キニュウ</t>
    </rPh>
    <phoneticPr fontId="56"/>
  </si>
  <si>
    <t>※各取組によるCO₂排出量などは、製品カタログ資料やメーカーへの聞き取りなどから算出し、
　可能な範囲で記入してください。</t>
    <rPh sb="1" eb="2">
      <t>カク</t>
    </rPh>
    <rPh sb="2" eb="3">
      <t>ト</t>
    </rPh>
    <rPh sb="3" eb="4">
      <t>ク</t>
    </rPh>
    <rPh sb="10" eb="13">
      <t>ハイシュツリョウ</t>
    </rPh>
    <rPh sb="17" eb="19">
      <t>セイヒン</t>
    </rPh>
    <rPh sb="23" eb="25">
      <t>シリョウ</t>
    </rPh>
    <rPh sb="32" eb="33">
      <t>キ</t>
    </rPh>
    <rPh sb="34" eb="35">
      <t>ト</t>
    </rPh>
    <rPh sb="40" eb="42">
      <t>サンシュツ</t>
    </rPh>
    <rPh sb="46" eb="48">
      <t>カノウ</t>
    </rPh>
    <rPh sb="49" eb="51">
      <t>ハンイ</t>
    </rPh>
    <rPh sb="52" eb="54">
      <t>キニュウ</t>
    </rPh>
    <phoneticPr fontId="56"/>
  </si>
  <si>
    <t>2 省エネルギー化に向けた取組による温室効果ガス削減目標</t>
    <rPh sb="2" eb="3">
      <t>ショウ</t>
    </rPh>
    <rPh sb="8" eb="9">
      <t>カ</t>
    </rPh>
    <rPh sb="10" eb="11">
      <t>ム</t>
    </rPh>
    <rPh sb="13" eb="15">
      <t>トリクミ</t>
    </rPh>
    <rPh sb="18" eb="20">
      <t>オンシツ</t>
    </rPh>
    <rPh sb="20" eb="22">
      <t>コウカ</t>
    </rPh>
    <rPh sb="24" eb="26">
      <t>サクゲン</t>
    </rPh>
    <rPh sb="26" eb="28">
      <t>モクヒョウ</t>
    </rPh>
    <phoneticPr fontId="56"/>
  </si>
  <si>
    <t>令和３年度
CO₂排出量
実績(t)</t>
    <rPh sb="0" eb="2">
      <t>レイワ</t>
    </rPh>
    <rPh sb="3" eb="5">
      <t>ネンド</t>
    </rPh>
    <rPh sb="9" eb="12">
      <t>ハイシュツリョウ</t>
    </rPh>
    <rPh sb="13" eb="15">
      <t>ジッセキ</t>
    </rPh>
    <phoneticPr fontId="56"/>
  </si>
  <si>
    <t>令和６年度
CO₂排出量
目標(t)</t>
    <rPh sb="0" eb="2">
      <t>レイワ</t>
    </rPh>
    <rPh sb="3" eb="5">
      <t>ネンド</t>
    </rPh>
    <rPh sb="9" eb="12">
      <t>ハイシュツリョウ</t>
    </rPh>
    <rPh sb="13" eb="15">
      <t>モクヒョウ</t>
    </rPh>
    <phoneticPr fontId="56"/>
  </si>
  <si>
    <t>目標削減率(令和３年度に対する
令和６年度のCO₂削減率)(％)</t>
    <rPh sb="0" eb="2">
      <t>モクヒョウ</t>
    </rPh>
    <rPh sb="2" eb="5">
      <t>サクゲンリツ</t>
    </rPh>
    <rPh sb="6" eb="8">
      <t>レイワ</t>
    </rPh>
    <rPh sb="9" eb="11">
      <t>ネンド</t>
    </rPh>
    <rPh sb="12" eb="13">
      <t>タイ</t>
    </rPh>
    <rPh sb="16" eb="18">
      <t>レイワ</t>
    </rPh>
    <rPh sb="19" eb="21">
      <t>ネンド</t>
    </rPh>
    <rPh sb="25" eb="28">
      <t>サクゲンリツ</t>
    </rPh>
    <phoneticPr fontId="56"/>
  </si>
  <si>
    <t>※補助事業を実施する事業所の排出量を記入してください。</t>
    <rPh sb="1" eb="3">
      <t>ホジョ</t>
    </rPh>
    <rPh sb="3" eb="5">
      <t>ジギョウ</t>
    </rPh>
    <rPh sb="6" eb="8">
      <t>ジッシ</t>
    </rPh>
    <rPh sb="10" eb="13">
      <t>ジギョウショ</t>
    </rPh>
    <rPh sb="14" eb="17">
      <t>ハイシュツリョウ</t>
    </rPh>
    <rPh sb="18" eb="20">
      <t>キニュウ</t>
    </rPh>
    <phoneticPr fontId="56"/>
  </si>
  <si>
    <t>※令和３年度のCO₂排出量については、「第１号様式別紙３-３　温室効果ガス排出量計算書」
　の「CO₂量合計」の値を記入してください。</t>
    <rPh sb="1" eb="3">
      <t>レイワ</t>
    </rPh>
    <rPh sb="4" eb="6">
      <t>ネンド</t>
    </rPh>
    <rPh sb="10" eb="13">
      <t>ハイシュツリョウ</t>
    </rPh>
    <rPh sb="20" eb="21">
      <t>ダイ</t>
    </rPh>
    <rPh sb="22" eb="23">
      <t>ゴウ</t>
    </rPh>
    <rPh sb="23" eb="25">
      <t>ヨウシキ</t>
    </rPh>
    <rPh sb="25" eb="27">
      <t>ベッシ</t>
    </rPh>
    <rPh sb="40" eb="43">
      <t>ケイサンショ</t>
    </rPh>
    <rPh sb="51" eb="52">
      <t>リョウ</t>
    </rPh>
    <rPh sb="52" eb="54">
      <t>ゴウケイ</t>
    </rPh>
    <rPh sb="56" eb="57">
      <t>アタイ</t>
    </rPh>
    <rPh sb="58" eb="60">
      <t>キニュウ</t>
    </rPh>
    <phoneticPr fontId="56"/>
  </si>
  <si>
    <t>第13号様式　別紙２</t>
    <rPh sb="0" eb="1">
      <t>ダイ</t>
    </rPh>
    <rPh sb="3" eb="4">
      <t>ゴウ</t>
    </rPh>
    <rPh sb="4" eb="6">
      <t>ヨウシキ</t>
    </rPh>
    <phoneticPr fontId="20"/>
  </si>
  <si>
    <t>収支決算書</t>
    <phoneticPr fontId="20"/>
  </si>
  <si>
    <t>補助金実績報告額
（認証・登録あり）</t>
    <rPh sb="0" eb="2">
      <t>ホジョ</t>
    </rPh>
    <rPh sb="2" eb="3">
      <t>キン</t>
    </rPh>
    <rPh sb="3" eb="5">
      <t>ジッセキ</t>
    </rPh>
    <rPh sb="5" eb="7">
      <t>ホウコク</t>
    </rPh>
    <rPh sb="7" eb="8">
      <t>ガク</t>
    </rPh>
    <rPh sb="10" eb="12">
      <t>ニンショウ</t>
    </rPh>
    <rPh sb="13" eb="15">
      <t>トウロク</t>
    </rPh>
    <phoneticPr fontId="20"/>
  </si>
  <si>
    <t>補助金実績報告額
（認証・登録なし）</t>
    <rPh sb="0" eb="2">
      <t>ホジョ</t>
    </rPh>
    <rPh sb="2" eb="3">
      <t>キン</t>
    </rPh>
    <rPh sb="3" eb="5">
      <t>ジッセキ</t>
    </rPh>
    <rPh sb="5" eb="7">
      <t>ホウコク</t>
    </rPh>
    <rPh sb="7" eb="8">
      <t>ガク</t>
    </rPh>
    <rPh sb="10" eb="12">
      <t>ニンショウ</t>
    </rPh>
    <rPh sb="13" eb="15">
      <t>トウロク</t>
    </rPh>
    <phoneticPr fontId="20"/>
  </si>
  <si>
    <r>
      <t>補助金実績報告額　F</t>
    </r>
    <r>
      <rPr>
        <b/>
        <vertAlign val="superscript"/>
        <sz val="12"/>
        <rFont val="ＭＳ 明朝"/>
        <family val="1"/>
        <charset val="128"/>
      </rPr>
      <t>※8</t>
    </r>
    <r>
      <rPr>
        <b/>
        <sz val="12"/>
        <rFont val="ＭＳ 明朝"/>
        <family val="1"/>
        <charset val="128"/>
      </rPr>
      <t>（E×1/2）</t>
    </r>
    <rPh sb="0" eb="2">
      <t>ホジョ</t>
    </rPh>
    <rPh sb="2" eb="3">
      <t>キン</t>
    </rPh>
    <rPh sb="3" eb="5">
      <t>ジッセキ</t>
    </rPh>
    <rPh sb="5" eb="7">
      <t>ホウコク</t>
    </rPh>
    <rPh sb="7" eb="8">
      <t>ガク</t>
    </rPh>
    <phoneticPr fontId="20"/>
  </si>
  <si>
    <t>補助金実績
報告合計額</t>
    <rPh sb="0" eb="2">
      <t>ホジョ</t>
    </rPh>
    <rPh sb="2" eb="3">
      <t>キン</t>
    </rPh>
    <rPh sb="3" eb="5">
      <t>ジッセキ</t>
    </rPh>
    <rPh sb="6" eb="8">
      <t>ホウコク</t>
    </rPh>
    <rPh sb="8" eb="10">
      <t>ゴウケイ</t>
    </rPh>
    <rPh sb="10" eb="11">
      <t>ガク</t>
    </rPh>
    <phoneticPr fontId="20"/>
  </si>
  <si>
    <t>省エネ洋式エクセル2023.xls の互換性レポート</t>
  </si>
  <si>
    <t>2022/6/23 9:16 に実行</t>
  </si>
  <si>
    <t>このブックを以前のファイル形式で保存した場合、または以前のバージョンの Microsoft Excel で開いた場合、一覧表示されている機能は利用できなくなります。</t>
  </si>
  <si>
    <t>再現性の低下</t>
  </si>
  <si>
    <t>出現数</t>
  </si>
  <si>
    <t>バージョン</t>
  </si>
  <si>
    <t>選択したファイル形式でサポートされていない書式が、このブック内の一部のセルまたはスタイルに設定されています。このような書式は、選択したファイル形式で使用できる最も近い書式に変換されます。</t>
  </si>
  <si>
    <t>Excel 97-2003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</si>
</sst>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_);[Red]\(#,##0\)"/>
    <numFmt numFmtId="178" formatCode="#,##0.0;[Red]\-#,##0.0"/>
    <numFmt numFmtId="179" formatCode="#,##0.0"/>
    <numFmt numFmtId="180" formatCode="#,##0.000"/>
    <numFmt numFmtId="181" formatCode="#,##0.0000;[Red]\-#,##0.0000"/>
    <numFmt numFmtId="182" formatCode="0.000"/>
    <numFmt numFmtId="183" formatCode="#,##0;&quot;▲ &quot;#,##0"/>
  </numFmts>
  <fonts count="67" x14ac:knownFonts="1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color indexed="52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2"/>
      <color indexed="17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i/>
      <sz val="12"/>
      <color indexed="23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2"/>
      <color indexed="63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2"/>
      <color indexed="52"/>
      <name val="ＭＳ Ｐゴシック"/>
      <family val="3"/>
      <charset val="128"/>
    </font>
    <font>
      <b/>
      <sz val="12"/>
      <color indexed="9"/>
      <name val="ＭＳ Ｐゴシック"/>
      <family val="3"/>
      <charset val="128"/>
    </font>
    <font>
      <sz val="12"/>
      <color indexed="62"/>
      <name val="ＭＳ Ｐゴシック"/>
      <family val="3"/>
      <charset val="128"/>
    </font>
    <font>
      <sz val="12"/>
      <color indexed="60"/>
      <name val="ＭＳ Ｐゴシック"/>
      <family val="3"/>
      <charset val="128"/>
    </font>
    <font>
      <sz val="12"/>
      <color indexed="2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6"/>
      <name val="ＭＳ 明朝"/>
      <family val="1"/>
      <charset val="128"/>
    </font>
    <font>
      <i/>
      <sz val="14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u/>
      <sz val="14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b/>
      <vertAlign val="superscript"/>
      <sz val="12"/>
      <name val="ＭＳ 明朝"/>
      <family val="1"/>
      <charset val="128"/>
    </font>
    <font>
      <u/>
      <sz val="10"/>
      <name val="ＭＳ 明朝"/>
      <family val="1"/>
      <charset val="128"/>
    </font>
    <font>
      <b/>
      <sz val="10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vertAlign val="subscript"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vertAlign val="subscript"/>
      <sz val="11"/>
      <name val="ＭＳ Ｐゴシック"/>
      <family val="3"/>
      <charset val="128"/>
    </font>
    <font>
      <vertAlign val="superscript"/>
      <sz val="11"/>
      <color indexed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vertAlign val="subscript"/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u/>
      <sz val="10"/>
      <color theme="10"/>
      <name val="ＭＳ Ｐゴシック"/>
      <family val="3"/>
      <charset val="128"/>
    </font>
    <font>
      <b/>
      <sz val="14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45">
    <xf numFmtId="0" fontId="0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21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" fillId="23" borderId="4" applyNumberForma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3" fillId="0" borderId="7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23" borderId="9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7" borderId="4" applyNumberFormat="0" applyAlignment="0" applyProtection="0">
      <alignment vertical="center"/>
    </xf>
    <xf numFmtId="0" fontId="8" fillId="0" borderId="0">
      <alignment vertical="center"/>
    </xf>
    <xf numFmtId="0" fontId="5" fillId="4" borderId="0" applyNumberFormat="0" applyBorder="0" applyAlignment="0" applyProtection="0">
      <alignment vertical="center"/>
    </xf>
  </cellStyleXfs>
  <cellXfs count="298">
    <xf numFmtId="0" fontId="0" fillId="0" borderId="0" xfId="0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Border="1" applyAlignment="1">
      <alignment horizontal="right" vertical="center"/>
    </xf>
    <xf numFmtId="38" fontId="26" fillId="0" borderId="10" xfId="34" applyFont="1" applyBorder="1" applyAlignment="1">
      <alignment horizontal="right" vertical="center"/>
    </xf>
    <xf numFmtId="0" fontId="22" fillId="0" borderId="0" xfId="0" applyFont="1" applyAlignment="1">
      <alignment horizontal="right"/>
    </xf>
    <xf numFmtId="0" fontId="30" fillId="0" borderId="0" xfId="0" applyFont="1" applyAlignment="1">
      <alignment vertical="center"/>
    </xf>
    <xf numFmtId="0" fontId="31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0" fontId="23" fillId="0" borderId="0" xfId="0" applyFont="1" applyBorder="1" applyAlignment="1">
      <alignment horizontal="left" vertical="center"/>
    </xf>
    <xf numFmtId="176" fontId="22" fillId="0" borderId="10" xfId="34" applyNumberFormat="1" applyFont="1" applyFill="1" applyBorder="1" applyAlignment="1">
      <alignment horizontal="left" vertical="center" wrapText="1"/>
    </xf>
    <xf numFmtId="38" fontId="28" fillId="0" borderId="0" xfId="34" applyFont="1" applyFill="1" applyBorder="1" applyAlignment="1">
      <alignment vertical="center"/>
    </xf>
    <xf numFmtId="0" fontId="23" fillId="0" borderId="0" xfId="0" applyFont="1" applyAlignment="1">
      <alignment horizontal="left" vertical="top"/>
    </xf>
    <xf numFmtId="0" fontId="22" fillId="0" borderId="10" xfId="0" applyFont="1" applyFill="1" applyBorder="1" applyAlignment="1">
      <alignment horizontal="center" vertical="center"/>
    </xf>
    <xf numFmtId="176" fontId="22" fillId="0" borderId="10" xfId="34" applyNumberFormat="1" applyFont="1" applyFill="1" applyBorder="1" applyAlignment="1">
      <alignment horizontal="center" vertical="center"/>
    </xf>
    <xf numFmtId="38" fontId="22" fillId="0" borderId="10" xfId="34" applyFont="1" applyFill="1" applyBorder="1" applyAlignment="1">
      <alignment horizontal="center" vertical="center"/>
    </xf>
    <xf numFmtId="38" fontId="26" fillId="0" borderId="10" xfId="34" applyFont="1" applyBorder="1" applyAlignment="1">
      <alignment horizontal="right" vertical="center" wrapText="1"/>
    </xf>
    <xf numFmtId="38" fontId="22" fillId="0" borderId="10" xfId="34" applyFont="1" applyFill="1" applyBorder="1" applyAlignment="1">
      <alignment horizontal="left" vertical="center" wrapText="1"/>
    </xf>
    <xf numFmtId="176" fontId="22" fillId="24" borderId="11" xfId="34" applyNumberFormat="1" applyFont="1" applyFill="1" applyBorder="1" applyAlignment="1">
      <alignment horizontal="right" vertical="center"/>
    </xf>
    <xf numFmtId="176" fontId="22" fillId="24" borderId="12" xfId="34" applyNumberFormat="1" applyFont="1" applyFill="1" applyBorder="1" applyAlignment="1">
      <alignment horizontal="right" vertical="center"/>
    </xf>
    <xf numFmtId="20" fontId="22" fillId="0" borderId="10" xfId="0" applyNumberFormat="1" applyFont="1" applyFill="1" applyBorder="1" applyAlignment="1">
      <alignment horizontal="center" vertical="center"/>
    </xf>
    <xf numFmtId="0" fontId="29" fillId="0" borderId="0" xfId="0" applyFont="1" applyBorder="1" applyAlignment="1">
      <alignment horizontal="left" vertical="center"/>
    </xf>
    <xf numFmtId="0" fontId="33" fillId="0" borderId="0" xfId="0" applyFont="1">
      <alignment vertical="center"/>
    </xf>
    <xf numFmtId="0" fontId="26" fillId="0" borderId="10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distributed" vertical="center" wrapText="1" indent="1"/>
    </xf>
    <xf numFmtId="0" fontId="26" fillId="0" borderId="14" xfId="0" applyFont="1" applyBorder="1" applyAlignment="1">
      <alignment horizontal="distributed" vertical="center" wrapText="1" indent="1"/>
    </xf>
    <xf numFmtId="0" fontId="26" fillId="0" borderId="15" xfId="0" applyFont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38" fontId="26" fillId="0" borderId="16" xfId="34" applyFont="1" applyBorder="1" applyAlignment="1">
      <alignment horizontal="right" vertical="center"/>
    </xf>
    <xf numFmtId="176" fontId="22" fillId="0" borderId="17" xfId="34" applyNumberFormat="1" applyFont="1" applyFill="1" applyBorder="1" applyAlignment="1">
      <alignment horizontal="left" vertical="center" wrapText="1"/>
    </xf>
    <xf numFmtId="38" fontId="22" fillId="0" borderId="0" xfId="34" applyFont="1" applyFill="1" applyBorder="1" applyAlignment="1">
      <alignment horizontal="left" vertical="center" wrapText="1"/>
    </xf>
    <xf numFmtId="0" fontId="36" fillId="0" borderId="18" xfId="0" applyFont="1" applyBorder="1" applyAlignment="1">
      <alignment horizontal="right" vertical="center"/>
    </xf>
    <xf numFmtId="0" fontId="27" fillId="0" borderId="11" xfId="0" applyFont="1" applyFill="1" applyBorder="1" applyAlignment="1">
      <alignment horizontal="right" vertical="center"/>
    </xf>
    <xf numFmtId="0" fontId="36" fillId="0" borderId="19" xfId="0" applyFont="1" applyBorder="1" applyAlignment="1">
      <alignment horizontal="right" vertical="center"/>
    </xf>
    <xf numFmtId="0" fontId="39" fillId="0" borderId="11" xfId="0" applyFont="1" applyFill="1" applyBorder="1" applyAlignment="1">
      <alignment horizontal="center" vertical="center" wrapText="1"/>
    </xf>
    <xf numFmtId="0" fontId="27" fillId="0" borderId="20" xfId="0" applyFont="1" applyFill="1" applyBorder="1" applyAlignment="1">
      <alignment horizontal="center" vertical="center" wrapText="1" shrinkToFit="1"/>
    </xf>
    <xf numFmtId="0" fontId="27" fillId="0" borderId="21" xfId="0" applyFont="1" applyFill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5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2" fillId="0" borderId="0" xfId="0" applyFont="1" applyAlignment="1">
      <alignment horizontal="right" vertical="center"/>
    </xf>
    <xf numFmtId="49" fontId="21" fillId="0" borderId="17" xfId="0" applyNumberFormat="1" applyFont="1" applyBorder="1" applyAlignment="1">
      <alignment horizontal="center" vertical="center"/>
    </xf>
    <xf numFmtId="0" fontId="21" fillId="0" borderId="0" xfId="0" applyFont="1" applyAlignment="1">
      <alignment horizontal="left" vertical="top" wrapText="1"/>
    </xf>
    <xf numFmtId="0" fontId="21" fillId="0" borderId="22" xfId="0" applyFont="1" applyBorder="1" applyAlignment="1">
      <alignment horizontal="left" vertical="top" wrapText="1"/>
    </xf>
    <xf numFmtId="0" fontId="0" fillId="0" borderId="10" xfId="0" applyBorder="1" applyAlignment="1">
      <alignment horizontal="left" vertical="center" indent="1" shrinkToFit="1"/>
    </xf>
    <xf numFmtId="0" fontId="1" fillId="0" borderId="10" xfId="0" applyFont="1" applyBorder="1" applyAlignment="1">
      <alignment horizontal="center" vertical="center" shrinkToFit="1"/>
    </xf>
    <xf numFmtId="178" fontId="1" fillId="25" borderId="10" xfId="34" applyNumberFormat="1" applyFont="1" applyFill="1" applyBorder="1" applyAlignment="1">
      <alignment horizontal="right" vertical="center" shrinkToFit="1"/>
    </xf>
    <xf numFmtId="0" fontId="1" fillId="0" borderId="10" xfId="0" applyFont="1" applyBorder="1" applyAlignment="1">
      <alignment vertical="center" shrinkToFit="1"/>
    </xf>
    <xf numFmtId="179" fontId="1" fillId="0" borderId="10" xfId="0" applyNumberFormat="1" applyFont="1" applyBorder="1" applyAlignment="1">
      <alignment vertical="center" shrinkToFit="1"/>
    </xf>
    <xf numFmtId="178" fontId="1" fillId="0" borderId="10" xfId="34" applyNumberFormat="1" applyFont="1" applyBorder="1" applyAlignment="1">
      <alignment vertical="center" shrinkToFit="1"/>
    </xf>
    <xf numFmtId="0" fontId="0" fillId="0" borderId="10" xfId="0" applyBorder="1" applyAlignment="1">
      <alignment horizontal="left" vertical="center" wrapText="1" indent="1" shrinkToFit="1"/>
    </xf>
    <xf numFmtId="0" fontId="0" fillId="0" borderId="10" xfId="0" applyBorder="1" applyAlignment="1">
      <alignment horizontal="center" vertical="center" shrinkToFit="1"/>
    </xf>
    <xf numFmtId="0" fontId="0" fillId="0" borderId="23" xfId="0" applyBorder="1">
      <alignment vertical="center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>
      <alignment vertical="center"/>
    </xf>
    <xf numFmtId="0" fontId="21" fillId="0" borderId="16" xfId="0" applyFont="1" applyBorder="1">
      <alignment vertical="center"/>
    </xf>
    <xf numFmtId="0" fontId="0" fillId="0" borderId="26" xfId="0" applyBorder="1" applyAlignment="1">
      <alignment horizontal="left" vertical="center"/>
    </xf>
    <xf numFmtId="0" fontId="0" fillId="0" borderId="16" xfId="0" applyBorder="1">
      <alignment vertical="center"/>
    </xf>
    <xf numFmtId="0" fontId="59" fillId="25" borderId="10" xfId="0" applyFont="1" applyFill="1" applyBorder="1" applyAlignment="1">
      <alignment horizontal="right" vertical="center"/>
    </xf>
    <xf numFmtId="179" fontId="1" fillId="0" borderId="27" xfId="0" applyNumberFormat="1" applyFont="1" applyBorder="1" applyAlignment="1">
      <alignment vertical="center" shrinkToFit="1"/>
    </xf>
    <xf numFmtId="0" fontId="1" fillId="25" borderId="10" xfId="0" applyFont="1" applyFill="1" applyBorder="1" applyAlignment="1">
      <alignment horizontal="center" vertical="center" shrinkToFit="1"/>
    </xf>
    <xf numFmtId="0" fontId="47" fillId="25" borderId="10" xfId="0" applyFont="1" applyFill="1" applyBorder="1" applyAlignment="1">
      <alignment vertical="center" shrinkToFit="1"/>
    </xf>
    <xf numFmtId="0" fontId="1" fillId="25" borderId="10" xfId="0" applyFont="1" applyFill="1" applyBorder="1" applyAlignment="1">
      <alignment vertical="center" shrinkToFit="1"/>
    </xf>
    <xf numFmtId="180" fontId="1" fillId="0" borderId="10" xfId="0" applyNumberFormat="1" applyFont="1" applyBorder="1" applyAlignment="1">
      <alignment vertical="center" shrinkToFit="1"/>
    </xf>
    <xf numFmtId="0" fontId="21" fillId="0" borderId="28" xfId="0" applyFont="1" applyBorder="1">
      <alignment vertical="center"/>
    </xf>
    <xf numFmtId="0" fontId="21" fillId="0" borderId="29" xfId="0" applyFont="1" applyBorder="1">
      <alignment vertical="center"/>
    </xf>
    <xf numFmtId="0" fontId="0" fillId="0" borderId="24" xfId="0" applyBorder="1" applyAlignment="1">
      <alignment horizontal="left" vertical="center"/>
    </xf>
    <xf numFmtId="178" fontId="47" fillId="0" borderId="10" xfId="0" applyNumberFormat="1" applyFont="1" applyBorder="1" applyAlignment="1">
      <alignment horizontal="right" vertical="center" shrinkToFit="1"/>
    </xf>
    <xf numFmtId="0" fontId="47" fillId="0" borderId="10" xfId="0" applyFont="1" applyBorder="1" applyAlignment="1">
      <alignment horizontal="right" vertical="center" shrinkToFit="1"/>
    </xf>
    <xf numFmtId="0" fontId="60" fillId="0" borderId="10" xfId="0" applyFont="1" applyBorder="1" applyAlignment="1">
      <alignment horizontal="left" vertical="center" shrinkToFit="1"/>
    </xf>
    <xf numFmtId="0" fontId="59" fillId="0" borderId="10" xfId="0" applyFont="1" applyBorder="1" applyAlignment="1">
      <alignment vertical="center" shrinkToFit="1"/>
    </xf>
    <xf numFmtId="0" fontId="0" fillId="0" borderId="10" xfId="0" applyBorder="1" applyAlignment="1">
      <alignment horizontal="right" vertical="center" shrinkToFit="1"/>
    </xf>
    <xf numFmtId="178" fontId="1" fillId="0" borderId="10" xfId="34" applyNumberFormat="1" applyFont="1" applyFill="1" applyBorder="1" applyAlignment="1">
      <alignment horizontal="right" vertical="center" shrinkToFit="1"/>
    </xf>
    <xf numFmtId="0" fontId="21" fillId="0" borderId="0" xfId="0" applyFont="1">
      <alignment vertical="center"/>
    </xf>
    <xf numFmtId="0" fontId="0" fillId="26" borderId="10" xfId="0" applyFill="1" applyBorder="1" applyAlignment="1">
      <alignment vertical="center" shrinkToFit="1"/>
    </xf>
    <xf numFmtId="181" fontId="1" fillId="0" borderId="10" xfId="34" applyNumberFormat="1" applyFont="1" applyBorder="1" applyAlignment="1">
      <alignment vertical="center" shrinkToFit="1"/>
    </xf>
    <xf numFmtId="0" fontId="52" fillId="0" borderId="0" xfId="0" applyFont="1" applyAlignment="1">
      <alignment horizontal="center" vertical="center" wrapText="1"/>
    </xf>
    <xf numFmtId="0" fontId="52" fillId="0" borderId="0" xfId="0" applyFont="1" applyAlignment="1">
      <alignment vertical="center" wrapText="1"/>
    </xf>
    <xf numFmtId="0" fontId="47" fillId="0" borderId="10" xfId="0" applyFont="1" applyBorder="1" applyAlignment="1">
      <alignment horizontal="center" vertical="center" shrinkToFit="1"/>
    </xf>
    <xf numFmtId="179" fontId="1" fillId="0" borderId="10" xfId="0" applyNumberFormat="1" applyFont="1" applyBorder="1" applyAlignment="1">
      <alignment horizontal="center" vertical="center" shrinkToFit="1"/>
    </xf>
    <xf numFmtId="178" fontId="1" fillId="0" borderId="10" xfId="34" applyNumberFormat="1" applyFont="1" applyBorder="1" applyAlignment="1">
      <alignment horizontal="center" vertical="center" shrinkToFit="1"/>
    </xf>
    <xf numFmtId="182" fontId="47" fillId="0" borderId="0" xfId="0" applyNumberFormat="1" applyFont="1" applyAlignment="1">
      <alignment horizontal="center" vertical="center" wrapText="1"/>
    </xf>
    <xf numFmtId="178" fontId="47" fillId="0" borderId="10" xfId="34" applyNumberFormat="1" applyFont="1" applyBorder="1" applyAlignment="1">
      <alignment vertical="center" shrinkToFit="1"/>
    </xf>
    <xf numFmtId="0" fontId="47" fillId="0" borderId="14" xfId="0" applyFont="1" applyBorder="1" applyAlignment="1">
      <alignment horizontal="right" vertical="center" shrinkToFit="1"/>
    </xf>
    <xf numFmtId="178" fontId="47" fillId="0" borderId="14" xfId="34" applyNumberFormat="1" applyFont="1" applyBorder="1" applyAlignment="1">
      <alignment vertical="center" shrinkToFit="1"/>
    </xf>
    <xf numFmtId="178" fontId="47" fillId="24" borderId="30" xfId="34" applyNumberFormat="1" applyFont="1" applyFill="1" applyBorder="1" applyAlignment="1">
      <alignment vertical="center" shrinkToFit="1"/>
    </xf>
    <xf numFmtId="0" fontId="47" fillId="0" borderId="31" xfId="0" applyFont="1" applyBorder="1" applyAlignment="1">
      <alignment vertical="center" shrinkToFit="1"/>
    </xf>
    <xf numFmtId="0" fontId="1" fillId="0" borderId="0" xfId="0" applyFont="1">
      <alignment vertical="center"/>
    </xf>
    <xf numFmtId="0" fontId="0" fillId="0" borderId="31" xfId="0" applyBorder="1">
      <alignment vertical="center"/>
    </xf>
    <xf numFmtId="0" fontId="1" fillId="0" borderId="32" xfId="0" applyFont="1" applyBorder="1">
      <alignment vertical="center"/>
    </xf>
    <xf numFmtId="0" fontId="1" fillId="0" borderId="33" xfId="0" applyFont="1" applyBorder="1">
      <alignment vertical="center"/>
    </xf>
    <xf numFmtId="49" fontId="0" fillId="0" borderId="17" xfId="0" applyNumberFormat="1" applyBorder="1">
      <alignment vertical="center"/>
    </xf>
    <xf numFmtId="0" fontId="40" fillId="0" borderId="22" xfId="0" applyFont="1" applyBorder="1" applyAlignment="1">
      <alignment horizontal="center" vertical="center"/>
    </xf>
    <xf numFmtId="0" fontId="0" fillId="0" borderId="0" xfId="0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0" fontId="0" fillId="0" borderId="17" xfId="0" applyBorder="1">
      <alignment vertical="center"/>
    </xf>
    <xf numFmtId="0" fontId="0" fillId="0" borderId="34" xfId="0" applyBorder="1">
      <alignment vertical="center"/>
    </xf>
    <xf numFmtId="0" fontId="40" fillId="0" borderId="35" xfId="0" applyFont="1" applyBorder="1" applyAlignment="1">
      <alignment horizontal="center" vertical="center"/>
    </xf>
    <xf numFmtId="0" fontId="40" fillId="0" borderId="36" xfId="0" applyFont="1" applyBorder="1" applyAlignment="1">
      <alignment horizontal="center" vertical="center"/>
    </xf>
    <xf numFmtId="0" fontId="61" fillId="0" borderId="0" xfId="0" applyFont="1">
      <alignment vertical="center"/>
    </xf>
    <xf numFmtId="0" fontId="62" fillId="0" borderId="0" xfId="0" applyFont="1" applyAlignment="1">
      <alignment horizontal="left" vertical="center"/>
    </xf>
    <xf numFmtId="0" fontId="63" fillId="0" borderId="0" xfId="0" applyFont="1" applyAlignment="1">
      <alignment horizontal="center" vertical="center"/>
    </xf>
    <xf numFmtId="0" fontId="61" fillId="0" borderId="0" xfId="0" applyFont="1" applyAlignment="1">
      <alignment horizontal="left" vertical="center"/>
    </xf>
    <xf numFmtId="0" fontId="64" fillId="0" borderId="0" xfId="0" applyFont="1" applyAlignment="1">
      <alignment horizontal="left" vertical="center"/>
    </xf>
    <xf numFmtId="0" fontId="61" fillId="27" borderId="10" xfId="0" applyFont="1" applyFill="1" applyBorder="1" applyAlignment="1">
      <alignment horizontal="center" vertical="center"/>
    </xf>
    <xf numFmtId="0" fontId="61" fillId="27" borderId="10" xfId="0" applyFont="1" applyFill="1" applyBorder="1" applyAlignment="1">
      <alignment horizontal="center" vertical="center" wrapText="1"/>
    </xf>
    <xf numFmtId="0" fontId="61" fillId="0" borderId="10" xfId="0" applyFont="1" applyBorder="1">
      <alignment vertical="center"/>
    </xf>
    <xf numFmtId="0" fontId="61" fillId="24" borderId="10" xfId="0" applyFont="1" applyFill="1" applyBorder="1">
      <alignment vertical="center"/>
    </xf>
    <xf numFmtId="0" fontId="61" fillId="0" borderId="0" xfId="0" applyFont="1" applyAlignment="1">
      <alignment vertical="center" wrapText="1"/>
    </xf>
    <xf numFmtId="0" fontId="61" fillId="0" borderId="0" xfId="0" applyFont="1" applyAlignment="1">
      <alignment horizontal="right" vertical="center"/>
    </xf>
    <xf numFmtId="0" fontId="30" fillId="0" borderId="0" xfId="0" applyFont="1">
      <alignment vertical="center"/>
    </xf>
    <xf numFmtId="0" fontId="29" fillId="0" borderId="0" xfId="0" applyFont="1">
      <alignment vertical="center"/>
    </xf>
    <xf numFmtId="0" fontId="29" fillId="0" borderId="0" xfId="0" applyFont="1" applyAlignment="1">
      <alignment horizontal="left" vertical="center"/>
    </xf>
    <xf numFmtId="20" fontId="22" fillId="0" borderId="10" xfId="0" applyNumberFormat="1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3" fillId="0" borderId="0" xfId="0" applyFont="1" applyAlignment="1">
      <alignment horizontal="right" vertical="center"/>
    </xf>
    <xf numFmtId="0" fontId="39" fillId="0" borderId="11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right" vertical="center"/>
    </xf>
    <xf numFmtId="0" fontId="27" fillId="0" borderId="20" xfId="0" applyFont="1" applyBorder="1" applyAlignment="1">
      <alignment horizontal="center" vertical="center" wrapText="1" shrinkToFit="1"/>
    </xf>
    <xf numFmtId="0" fontId="27" fillId="0" borderId="21" xfId="0" applyFont="1" applyBorder="1" applyAlignment="1">
      <alignment horizontal="center" vertical="center" shrinkToFit="1"/>
    </xf>
    <xf numFmtId="0" fontId="32" fillId="0" borderId="0" xfId="0" applyFont="1" applyAlignment="1">
      <alignment vertical="center" wrapText="1"/>
    </xf>
    <xf numFmtId="0" fontId="28" fillId="0" borderId="0" xfId="0" applyFont="1" applyAlignment="1">
      <alignment vertical="center" wrapText="1"/>
    </xf>
    <xf numFmtId="0" fontId="28" fillId="0" borderId="17" xfId="0" applyFont="1" applyBorder="1" applyAlignment="1">
      <alignment horizontal="left" vertical="center" wrapText="1"/>
    </xf>
    <xf numFmtId="177" fontId="22" fillId="0" borderId="30" xfId="34" applyNumberFormat="1" applyFont="1" applyBorder="1" applyAlignment="1">
      <alignment horizontal="center" vertical="center" wrapText="1"/>
    </xf>
    <xf numFmtId="177" fontId="22" fillId="0" borderId="37" xfId="34" applyNumberFormat="1" applyFont="1" applyBorder="1" applyAlignment="1">
      <alignment horizontal="center" vertical="center" wrapText="1"/>
    </xf>
    <xf numFmtId="177" fontId="22" fillId="0" borderId="27" xfId="34" applyNumberFormat="1" applyFont="1" applyBorder="1" applyAlignment="1">
      <alignment horizontal="center" vertical="center" wrapText="1"/>
    </xf>
    <xf numFmtId="0" fontId="26" fillId="0" borderId="14" xfId="0" applyFont="1" applyBorder="1" applyAlignment="1">
      <alignment horizontal="left" vertical="center"/>
    </xf>
    <xf numFmtId="0" fontId="26" fillId="0" borderId="16" xfId="0" applyFont="1" applyBorder="1" applyAlignment="1">
      <alignment horizontal="left" vertical="center"/>
    </xf>
    <xf numFmtId="0" fontId="26" fillId="0" borderId="11" xfId="0" applyFont="1" applyBorder="1" applyAlignment="1">
      <alignment horizontal="left" vertical="center"/>
    </xf>
    <xf numFmtId="38" fontId="28" fillId="0" borderId="17" xfId="34" applyFont="1" applyFill="1" applyBorder="1" applyAlignment="1">
      <alignment horizontal="left" vertical="center" wrapText="1"/>
    </xf>
    <xf numFmtId="0" fontId="26" fillId="0" borderId="27" xfId="0" applyFont="1" applyBorder="1" applyAlignment="1">
      <alignment horizontal="center" vertical="center" wrapText="1"/>
    </xf>
    <xf numFmtId="0" fontId="29" fillId="0" borderId="0" xfId="0" applyFont="1" applyAlignment="1">
      <alignment horizontal="left" vertical="center" indent="1"/>
    </xf>
    <xf numFmtId="0" fontId="62" fillId="0" borderId="0" xfId="0" applyFont="1" applyAlignment="1">
      <alignment vertical="center" wrapText="1"/>
    </xf>
    <xf numFmtId="177" fontId="22" fillId="0" borderId="19" xfId="34" applyNumberFormat="1" applyFont="1" applyBorder="1" applyAlignment="1">
      <alignment horizontal="center" vertical="center" wrapText="1"/>
    </xf>
    <xf numFmtId="177" fontId="22" fillId="0" borderId="38" xfId="34" applyNumberFormat="1" applyFont="1" applyBorder="1" applyAlignment="1">
      <alignment horizontal="center" vertical="center" wrapText="1"/>
    </xf>
    <xf numFmtId="177" fontId="22" fillId="0" borderId="18" xfId="34" applyNumberFormat="1" applyFont="1" applyBorder="1" applyAlignment="1">
      <alignment horizontal="center" vertical="center" wrapText="1"/>
    </xf>
    <xf numFmtId="177" fontId="22" fillId="0" borderId="39" xfId="34" applyNumberFormat="1" applyFont="1" applyBorder="1" applyAlignment="1">
      <alignment horizontal="center" vertical="center" wrapText="1"/>
    </xf>
    <xf numFmtId="177" fontId="22" fillId="0" borderId="41" xfId="34" applyNumberFormat="1" applyFont="1" applyBorder="1" applyAlignment="1">
      <alignment horizontal="center" vertical="center" wrapText="1"/>
    </xf>
    <xf numFmtId="177" fontId="22" fillId="0" borderId="40" xfId="34" applyNumberFormat="1" applyFont="1" applyBorder="1" applyAlignment="1">
      <alignment horizontal="center" vertical="center" wrapText="1"/>
    </xf>
    <xf numFmtId="0" fontId="22" fillId="0" borderId="0" xfId="0" applyFont="1">
      <alignment vertical="center"/>
    </xf>
    <xf numFmtId="0" fontId="26" fillId="0" borderId="10" xfId="0" applyFont="1" applyBorder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38" fontId="28" fillId="0" borderId="0" xfId="34" applyFont="1" applyFill="1" applyBorder="1" applyAlignment="1">
      <alignment horizontal="left" vertical="center" wrapText="1"/>
    </xf>
    <xf numFmtId="0" fontId="53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53" xfId="0" applyNumberFormat="1" applyBorder="1" applyAlignment="1">
      <alignment vertical="top" wrapText="1"/>
    </xf>
    <xf numFmtId="0" fontId="0" fillId="0" borderId="54" xfId="0" applyNumberFormat="1" applyBorder="1" applyAlignment="1">
      <alignment vertical="top" wrapText="1"/>
    </xf>
    <xf numFmtId="0" fontId="53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54" xfId="0" applyNumberFormat="1" applyBorder="1" applyAlignment="1">
      <alignment horizontal="center" vertical="top" wrapText="1"/>
    </xf>
    <xf numFmtId="0" fontId="0" fillId="0" borderId="55" xfId="0" applyNumberFormat="1" applyBorder="1" applyAlignment="1">
      <alignment horizontal="center" vertical="top" wrapText="1"/>
    </xf>
    <xf numFmtId="176" fontId="34" fillId="0" borderId="13" xfId="0" applyNumberFormat="1" applyFont="1" applyFill="1" applyBorder="1">
      <alignment vertical="center"/>
    </xf>
    <xf numFmtId="38" fontId="26" fillId="24" borderId="16" xfId="34" applyFont="1" applyFill="1" applyBorder="1" applyAlignment="1">
      <alignment horizontal="right" vertical="center"/>
    </xf>
    <xf numFmtId="183" fontId="26" fillId="24" borderId="16" xfId="34" applyNumberFormat="1" applyFont="1" applyFill="1" applyBorder="1" applyAlignment="1">
      <alignment horizontal="right" vertical="center"/>
    </xf>
    <xf numFmtId="183" fontId="22" fillId="24" borderId="12" xfId="34" applyNumberFormat="1" applyFont="1" applyFill="1" applyBorder="1" applyAlignment="1">
      <alignment horizontal="right" vertical="center"/>
    </xf>
    <xf numFmtId="183" fontId="22" fillId="24" borderId="11" xfId="34" applyNumberFormat="1" applyFont="1" applyFill="1" applyBorder="1" applyAlignment="1">
      <alignment horizontal="right" vertical="center"/>
    </xf>
    <xf numFmtId="0" fontId="32" fillId="0" borderId="0" xfId="0" applyFont="1" applyAlignment="1">
      <alignment horizontal="center" vertical="center" wrapText="1"/>
    </xf>
    <xf numFmtId="0" fontId="28" fillId="0" borderId="17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center" wrapText="1"/>
    </xf>
    <xf numFmtId="177" fontId="22" fillId="0" borderId="30" xfId="34" applyNumberFormat="1" applyFont="1" applyBorder="1" applyAlignment="1">
      <alignment horizontal="right" vertical="center" wrapText="1"/>
    </xf>
    <xf numFmtId="177" fontId="22" fillId="0" borderId="27" xfId="34" applyNumberFormat="1" applyFont="1" applyBorder="1" applyAlignment="1">
      <alignment horizontal="right" vertical="center" wrapText="1"/>
    </xf>
    <xf numFmtId="177" fontId="22" fillId="0" borderId="30" xfId="34" applyNumberFormat="1" applyFont="1" applyBorder="1" applyAlignment="1">
      <alignment horizontal="center" vertical="center" wrapText="1"/>
    </xf>
    <xf numFmtId="177" fontId="22" fillId="0" borderId="37" xfId="34" applyNumberFormat="1" applyFont="1" applyBorder="1" applyAlignment="1">
      <alignment horizontal="center" vertical="center" wrapText="1"/>
    </xf>
    <xf numFmtId="177" fontId="22" fillId="0" borderId="27" xfId="34" applyNumberFormat="1" applyFont="1" applyBorder="1" applyAlignment="1">
      <alignment horizontal="center" vertical="center" wrapText="1"/>
    </xf>
    <xf numFmtId="0" fontId="35" fillId="0" borderId="35" xfId="0" applyFont="1" applyBorder="1" applyAlignment="1">
      <alignment horizontal="left" vertical="center"/>
    </xf>
    <xf numFmtId="0" fontId="24" fillId="0" borderId="35" xfId="0" applyFont="1" applyBorder="1" applyAlignment="1">
      <alignment vertical="center"/>
    </xf>
    <xf numFmtId="0" fontId="26" fillId="0" borderId="14" xfId="0" applyFont="1" applyBorder="1" applyAlignment="1">
      <alignment horizontal="left" vertical="center"/>
    </xf>
    <xf numFmtId="0" fontId="26" fillId="0" borderId="16" xfId="0" applyFont="1" applyBorder="1" applyAlignment="1">
      <alignment horizontal="left" vertical="center"/>
    </xf>
    <xf numFmtId="0" fontId="26" fillId="0" borderId="11" xfId="0" applyFont="1" applyBorder="1" applyAlignment="1">
      <alignment horizontal="left" vertical="center"/>
    </xf>
    <xf numFmtId="38" fontId="28" fillId="0" borderId="17" xfId="34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6" fillId="0" borderId="30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9" fillId="0" borderId="30" xfId="0" applyFont="1" applyBorder="1" applyAlignment="1">
      <alignment horizontal="left" vertical="center"/>
    </xf>
    <xf numFmtId="0" fontId="29" fillId="0" borderId="37" xfId="0" applyFont="1" applyBorder="1" applyAlignment="1">
      <alignment horizontal="left" vertical="center"/>
    </xf>
    <xf numFmtId="0" fontId="29" fillId="0" borderId="27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 shrinkToFit="1"/>
    </xf>
    <xf numFmtId="0" fontId="29" fillId="0" borderId="0" xfId="0" applyFont="1" applyAlignment="1">
      <alignment horizontal="left" vertical="center" indent="1"/>
    </xf>
    <xf numFmtId="0" fontId="25" fillId="0" borderId="0" xfId="0" applyFont="1" applyAlignment="1">
      <alignment horizontal="left" vertical="center" wrapText="1"/>
    </xf>
    <xf numFmtId="0" fontId="62" fillId="0" borderId="0" xfId="0" applyFont="1" applyAlignment="1">
      <alignment vertical="center" wrapText="1"/>
    </xf>
    <xf numFmtId="177" fontId="22" fillId="0" borderId="19" xfId="34" applyNumberFormat="1" applyFont="1" applyBorder="1" applyAlignment="1">
      <alignment horizontal="right" vertical="center" wrapText="1"/>
    </xf>
    <xf numFmtId="177" fontId="22" fillId="0" borderId="18" xfId="34" applyNumberFormat="1" applyFont="1" applyBorder="1" applyAlignment="1">
      <alignment horizontal="right" vertical="center" wrapText="1"/>
    </xf>
    <xf numFmtId="177" fontId="22" fillId="0" borderId="19" xfId="34" applyNumberFormat="1" applyFont="1" applyBorder="1" applyAlignment="1">
      <alignment horizontal="center" vertical="center" wrapText="1"/>
    </xf>
    <xf numFmtId="177" fontId="22" fillId="0" borderId="38" xfId="34" applyNumberFormat="1" applyFont="1" applyBorder="1" applyAlignment="1">
      <alignment horizontal="center" vertical="center" wrapText="1"/>
    </xf>
    <xf numFmtId="177" fontId="22" fillId="0" borderId="18" xfId="34" applyNumberFormat="1" applyFont="1" applyBorder="1" applyAlignment="1">
      <alignment horizontal="center" vertical="center" wrapText="1"/>
    </xf>
    <xf numFmtId="177" fontId="22" fillId="24" borderId="39" xfId="34" applyNumberFormat="1" applyFont="1" applyFill="1" applyBorder="1" applyAlignment="1">
      <alignment horizontal="right" vertical="center" wrapText="1"/>
    </xf>
    <xf numFmtId="177" fontId="22" fillId="24" borderId="40" xfId="34" applyNumberFormat="1" applyFont="1" applyFill="1" applyBorder="1" applyAlignment="1">
      <alignment horizontal="right" vertical="center" wrapText="1"/>
    </xf>
    <xf numFmtId="177" fontId="22" fillId="0" borderId="39" xfId="34" applyNumberFormat="1" applyFont="1" applyBorder="1" applyAlignment="1">
      <alignment horizontal="center" vertical="center" wrapText="1"/>
    </xf>
    <xf numFmtId="177" fontId="22" fillId="0" borderId="41" xfId="34" applyNumberFormat="1" applyFont="1" applyBorder="1" applyAlignment="1">
      <alignment horizontal="center" vertical="center" wrapText="1"/>
    </xf>
    <xf numFmtId="177" fontId="22" fillId="0" borderId="40" xfId="34" applyNumberFormat="1" applyFont="1" applyBorder="1" applyAlignment="1">
      <alignment horizontal="center" vertical="center" wrapText="1"/>
    </xf>
    <xf numFmtId="0" fontId="22" fillId="0" borderId="0" xfId="0" applyFont="1">
      <alignment vertical="center"/>
    </xf>
    <xf numFmtId="0" fontId="35" fillId="0" borderId="35" xfId="0" applyFont="1" applyBorder="1" applyAlignment="1">
      <alignment horizontal="left" vertical="center" shrinkToFit="1"/>
    </xf>
    <xf numFmtId="0" fontId="28" fillId="0" borderId="0" xfId="0" applyFont="1" applyAlignment="1">
      <alignment horizontal="left" vertical="center" wrapText="1"/>
    </xf>
    <xf numFmtId="0" fontId="36" fillId="0" borderId="19" xfId="0" applyFont="1" applyBorder="1" applyAlignment="1">
      <alignment horizontal="right" vertical="center"/>
    </xf>
    <xf numFmtId="0" fontId="36" fillId="0" borderId="18" xfId="0" applyFont="1" applyBorder="1" applyAlignment="1">
      <alignment horizontal="right" vertical="center"/>
    </xf>
    <xf numFmtId="38" fontId="28" fillId="0" borderId="0" xfId="34" applyFont="1" applyFill="1" applyBorder="1" applyAlignment="1">
      <alignment horizontal="left" vertical="center"/>
    </xf>
    <xf numFmtId="0" fontId="27" fillId="0" borderId="12" xfId="0" applyFont="1" applyFill="1" applyBorder="1" applyAlignment="1">
      <alignment horizontal="right" vertical="center"/>
    </xf>
    <xf numFmtId="177" fontId="22" fillId="24" borderId="30" xfId="34" applyNumberFormat="1" applyFont="1" applyFill="1" applyBorder="1" applyAlignment="1">
      <alignment horizontal="right" vertical="center" wrapText="1"/>
    </xf>
    <xf numFmtId="177" fontId="22" fillId="24" borderId="27" xfId="34" applyNumberFormat="1" applyFont="1" applyFill="1" applyBorder="1" applyAlignment="1">
      <alignment horizontal="right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left" vertical="center"/>
    </xf>
    <xf numFmtId="0" fontId="27" fillId="0" borderId="11" xfId="0" applyFont="1" applyFill="1" applyBorder="1" applyAlignment="1">
      <alignment horizontal="right" vertical="center"/>
    </xf>
    <xf numFmtId="38" fontId="28" fillId="0" borderId="0" xfId="34" applyFont="1" applyFill="1" applyBorder="1" applyAlignment="1">
      <alignment horizontal="left" vertical="center" wrapText="1"/>
    </xf>
    <xf numFmtId="0" fontId="61" fillId="0" borderId="0" xfId="0" applyFont="1" applyAlignment="1">
      <alignment horizontal="left" vertical="center"/>
    </xf>
    <xf numFmtId="0" fontId="62" fillId="0" borderId="0" xfId="0" applyFont="1" applyAlignment="1">
      <alignment horizontal="center" vertical="center"/>
    </xf>
    <xf numFmtId="0" fontId="61" fillId="0" borderId="10" xfId="0" applyFont="1" applyBorder="1" applyAlignment="1">
      <alignment horizontal="left" vertical="center"/>
    </xf>
    <xf numFmtId="0" fontId="64" fillId="0" borderId="0" xfId="0" applyFont="1" applyAlignment="1">
      <alignment horizontal="left" vertical="center"/>
    </xf>
    <xf numFmtId="0" fontId="61" fillId="27" borderId="10" xfId="0" applyFont="1" applyFill="1" applyBorder="1" applyAlignment="1">
      <alignment horizontal="center" vertical="center"/>
    </xf>
    <xf numFmtId="0" fontId="61" fillId="27" borderId="14" xfId="0" applyFont="1" applyFill="1" applyBorder="1" applyAlignment="1">
      <alignment horizontal="center" vertical="center" wrapText="1"/>
    </xf>
    <xf numFmtId="0" fontId="61" fillId="27" borderId="11" xfId="0" applyFont="1" applyFill="1" applyBorder="1" applyAlignment="1">
      <alignment horizontal="center" vertical="center" wrapText="1"/>
    </xf>
    <xf numFmtId="0" fontId="61" fillId="27" borderId="10" xfId="0" applyFont="1" applyFill="1" applyBorder="1" applyAlignment="1">
      <alignment horizontal="center" vertical="center" textRotation="255"/>
    </xf>
    <xf numFmtId="0" fontId="61" fillId="26" borderId="30" xfId="0" applyFont="1" applyFill="1" applyBorder="1" applyAlignment="1">
      <alignment horizontal="center" vertical="center"/>
    </xf>
    <xf numFmtId="0" fontId="61" fillId="26" borderId="37" xfId="0" applyFont="1" applyFill="1" applyBorder="1" applyAlignment="1">
      <alignment horizontal="center" vertical="center"/>
    </xf>
    <xf numFmtId="0" fontId="61" fillId="26" borderId="27" xfId="0" applyFont="1" applyFill="1" applyBorder="1" applyAlignment="1">
      <alignment horizontal="center" vertical="center"/>
    </xf>
    <xf numFmtId="0" fontId="61" fillId="28" borderId="30" xfId="0" applyFont="1" applyFill="1" applyBorder="1" applyAlignment="1">
      <alignment horizontal="right" vertical="center"/>
    </xf>
    <xf numFmtId="0" fontId="61" fillId="28" borderId="37" xfId="0" applyFont="1" applyFill="1" applyBorder="1" applyAlignment="1">
      <alignment horizontal="right" vertical="center"/>
    </xf>
    <xf numFmtId="0" fontId="61" fillId="28" borderId="27" xfId="0" applyFont="1" applyFill="1" applyBorder="1" applyAlignment="1">
      <alignment horizontal="right" vertical="center"/>
    </xf>
    <xf numFmtId="0" fontId="61" fillId="0" borderId="0" xfId="0" applyFont="1" applyAlignment="1">
      <alignment horizontal="left" vertical="center" wrapText="1"/>
    </xf>
    <xf numFmtId="0" fontId="61" fillId="0" borderId="32" xfId="0" applyFont="1" applyBorder="1" applyAlignment="1">
      <alignment horizontal="left" vertical="center" wrapText="1"/>
    </xf>
    <xf numFmtId="0" fontId="61" fillId="27" borderId="30" xfId="0" applyFont="1" applyFill="1" applyBorder="1" applyAlignment="1">
      <alignment horizontal="center" vertical="center" wrapText="1"/>
    </xf>
    <xf numFmtId="0" fontId="61" fillId="27" borderId="27" xfId="0" applyFont="1" applyFill="1" applyBorder="1" applyAlignment="1">
      <alignment horizontal="center" vertical="center" wrapText="1"/>
    </xf>
    <xf numFmtId="0" fontId="61" fillId="27" borderId="37" xfId="0" applyFont="1" applyFill="1" applyBorder="1" applyAlignment="1">
      <alignment horizontal="center" vertical="center" wrapText="1"/>
    </xf>
    <xf numFmtId="0" fontId="0" fillId="0" borderId="27" xfId="0" applyBorder="1">
      <alignment vertical="center"/>
    </xf>
    <xf numFmtId="0" fontId="0" fillId="0" borderId="3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0" fillId="0" borderId="30" xfId="0" applyBorder="1">
      <alignment vertical="center"/>
    </xf>
    <xf numFmtId="0" fontId="0" fillId="0" borderId="37" xfId="0" applyBorder="1">
      <alignment vertical="center"/>
    </xf>
    <xf numFmtId="0" fontId="24" fillId="0" borderId="35" xfId="0" applyFont="1" applyBorder="1" applyAlignment="1">
      <alignment horizontal="left" vertical="center"/>
    </xf>
    <xf numFmtId="0" fontId="25" fillId="0" borderId="30" xfId="0" applyFont="1" applyBorder="1" applyAlignment="1">
      <alignment horizontal="center" vertical="center"/>
    </xf>
    <xf numFmtId="0" fontId="25" fillId="0" borderId="37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0" fillId="0" borderId="31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21" fillId="0" borderId="0" xfId="0" applyFont="1" applyAlignment="1">
      <alignment horizontal="left" vertical="top" wrapText="1"/>
    </xf>
    <xf numFmtId="0" fontId="21" fillId="0" borderId="22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center" wrapText="1"/>
    </xf>
    <xf numFmtId="0" fontId="21" fillId="0" borderId="22" xfId="0" applyFont="1" applyBorder="1" applyAlignment="1">
      <alignment horizontal="left" vertical="center" wrapText="1"/>
    </xf>
    <xf numFmtId="49" fontId="21" fillId="0" borderId="17" xfId="0" applyNumberFormat="1" applyFont="1" applyBorder="1" applyAlignment="1">
      <alignment horizontal="left" vertical="center"/>
    </xf>
    <xf numFmtId="49" fontId="21" fillId="0" borderId="0" xfId="0" applyNumberFormat="1" applyFont="1" applyAlignment="1">
      <alignment horizontal="left" vertical="center"/>
    </xf>
    <xf numFmtId="49" fontId="21" fillId="0" borderId="22" xfId="0" applyNumberFormat="1" applyFont="1" applyBorder="1" applyAlignment="1">
      <alignment horizontal="left" vertical="center"/>
    </xf>
    <xf numFmtId="49" fontId="65" fillId="0" borderId="17" xfId="28" applyNumberFormat="1" applyFont="1" applyBorder="1" applyAlignment="1">
      <alignment horizontal="left" vertical="center" wrapText="1"/>
    </xf>
    <xf numFmtId="49" fontId="65" fillId="0" borderId="0" xfId="28" applyNumberFormat="1" applyFont="1" applyBorder="1" applyAlignment="1">
      <alignment horizontal="left" vertical="center"/>
    </xf>
    <xf numFmtId="49" fontId="65" fillId="0" borderId="22" xfId="28" applyNumberFormat="1" applyFont="1" applyBorder="1" applyAlignment="1">
      <alignment horizontal="left" vertical="center"/>
    </xf>
    <xf numFmtId="49" fontId="65" fillId="0" borderId="34" xfId="28" applyNumberFormat="1" applyFont="1" applyBorder="1" applyAlignment="1">
      <alignment horizontal="left" vertical="center"/>
    </xf>
    <xf numFmtId="49" fontId="65" fillId="0" borderId="35" xfId="28" applyNumberFormat="1" applyFont="1" applyBorder="1" applyAlignment="1">
      <alignment horizontal="left" vertical="center"/>
    </xf>
    <xf numFmtId="49" fontId="65" fillId="0" borderId="36" xfId="28" applyNumberFormat="1" applyFont="1" applyBorder="1" applyAlignment="1">
      <alignment horizontal="left" vertical="center"/>
    </xf>
    <xf numFmtId="0" fontId="21" fillId="0" borderId="10" xfId="0" applyFont="1" applyBorder="1" applyAlignment="1">
      <alignment horizontal="center" vertical="center" shrinkToFit="1"/>
    </xf>
    <xf numFmtId="0" fontId="21" fillId="0" borderId="14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66" fillId="0" borderId="14" xfId="0" applyFont="1" applyBorder="1" applyAlignment="1">
      <alignment horizontal="center" vertical="center" wrapText="1" shrinkToFit="1"/>
    </xf>
    <xf numFmtId="0" fontId="21" fillId="0" borderId="11" xfId="0" applyFont="1" applyBorder="1" applyAlignment="1">
      <alignment horizontal="center" vertical="center" wrapText="1" shrinkToFit="1"/>
    </xf>
    <xf numFmtId="0" fontId="21" fillId="0" borderId="10" xfId="0" applyFont="1" applyBorder="1" applyAlignment="1">
      <alignment horizontal="center" vertical="center" wrapText="1" shrinkToFit="1"/>
    </xf>
    <xf numFmtId="0" fontId="0" fillId="0" borderId="14" xfId="0" applyBorder="1" applyAlignment="1">
      <alignment horizontal="center" vertical="center" textRotation="255"/>
    </xf>
    <xf numFmtId="0" fontId="0" fillId="0" borderId="16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21" fillId="0" borderId="42" xfId="0" applyFont="1" applyBorder="1" applyAlignment="1">
      <alignment horizontal="center" vertical="center"/>
    </xf>
    <xf numFmtId="0" fontId="21" fillId="0" borderId="43" xfId="0" applyFont="1" applyBorder="1" applyAlignment="1">
      <alignment horizontal="center" vertical="center"/>
    </xf>
    <xf numFmtId="0" fontId="21" fillId="0" borderId="44" xfId="0" applyFont="1" applyBorder="1" applyAlignment="1">
      <alignment horizontal="center" vertical="center"/>
    </xf>
    <xf numFmtId="0" fontId="21" fillId="0" borderId="45" xfId="0" applyFont="1" applyBorder="1" applyAlignment="1">
      <alignment horizontal="center" vertical="center"/>
    </xf>
    <xf numFmtId="178" fontId="47" fillId="0" borderId="30" xfId="34" applyNumberFormat="1" applyFont="1" applyBorder="1" applyAlignment="1">
      <alignment horizontal="center" vertical="center" shrinkToFit="1"/>
    </xf>
    <xf numFmtId="178" fontId="47" fillId="0" borderId="27" xfId="34" applyNumberFormat="1" applyFont="1" applyBorder="1" applyAlignment="1">
      <alignment horizontal="center" vertical="center" shrinkToFit="1"/>
    </xf>
    <xf numFmtId="178" fontId="47" fillId="0" borderId="10" xfId="34" applyNumberFormat="1" applyFont="1" applyBorder="1" applyAlignment="1">
      <alignment horizontal="right" vertical="center" shrinkToFit="1"/>
    </xf>
    <xf numFmtId="0" fontId="0" fillId="0" borderId="17" xfId="0" applyBorder="1" applyAlignment="1">
      <alignment horizontal="center" vertical="center"/>
    </xf>
    <xf numFmtId="178" fontId="47" fillId="0" borderId="31" xfId="34" applyNumberFormat="1" applyFont="1" applyBorder="1" applyAlignment="1">
      <alignment horizontal="center" vertical="center" shrinkToFit="1"/>
    </xf>
    <xf numFmtId="178" fontId="47" fillId="0" borderId="32" xfId="34" applyNumberFormat="1" applyFont="1" applyBorder="1" applyAlignment="1">
      <alignment horizontal="center" vertical="center" shrinkToFit="1"/>
    </xf>
    <xf numFmtId="178" fontId="47" fillId="0" borderId="17" xfId="34" applyNumberFormat="1" applyFont="1" applyBorder="1" applyAlignment="1">
      <alignment horizontal="center" vertical="center" shrinkToFit="1"/>
    </xf>
    <xf numFmtId="178" fontId="47" fillId="0" borderId="0" xfId="34" applyNumberFormat="1" applyFont="1" applyBorder="1" applyAlignment="1">
      <alignment horizontal="center" vertical="center" shrinkToFit="1"/>
    </xf>
    <xf numFmtId="178" fontId="47" fillId="0" borderId="34" xfId="34" applyNumberFormat="1" applyFont="1" applyBorder="1" applyAlignment="1">
      <alignment horizontal="center" vertical="center" shrinkToFit="1"/>
    </xf>
    <xf numFmtId="178" fontId="47" fillId="0" borderId="35" xfId="34" applyNumberFormat="1" applyFont="1" applyBorder="1" applyAlignment="1">
      <alignment horizontal="center" vertical="center" shrinkToFit="1"/>
    </xf>
    <xf numFmtId="0" fontId="47" fillId="0" borderId="42" xfId="0" applyFont="1" applyBorder="1" applyAlignment="1">
      <alignment horizontal="right" vertical="center" shrinkToFit="1"/>
    </xf>
    <xf numFmtId="0" fontId="47" fillId="0" borderId="46" xfId="0" applyFont="1" applyBorder="1" applyAlignment="1">
      <alignment horizontal="right" vertical="center" shrinkToFit="1"/>
    </xf>
    <xf numFmtId="0" fontId="47" fillId="0" borderId="43" xfId="0" applyFont="1" applyBorder="1" applyAlignment="1">
      <alignment horizontal="right" vertical="center" shrinkToFit="1"/>
    </xf>
    <xf numFmtId="38" fontId="47" fillId="24" borderId="47" xfId="34" applyFont="1" applyFill="1" applyBorder="1" applyAlignment="1">
      <alignment vertical="center" shrinkToFit="1"/>
    </xf>
    <xf numFmtId="38" fontId="47" fillId="24" borderId="48" xfId="34" applyFont="1" applyFill="1" applyBorder="1" applyAlignment="1">
      <alignment vertical="center" shrinkToFit="1"/>
    </xf>
    <xf numFmtId="38" fontId="47" fillId="24" borderId="49" xfId="34" applyFont="1" applyFill="1" applyBorder="1" applyAlignment="1">
      <alignment vertical="center" shrinkToFit="1"/>
    </xf>
    <xf numFmtId="0" fontId="47" fillId="0" borderId="14" xfId="0" applyFont="1" applyBorder="1" applyAlignment="1">
      <alignment vertical="center" shrinkToFit="1"/>
    </xf>
    <xf numFmtId="0" fontId="53" fillId="0" borderId="50" xfId="0" applyFont="1" applyBorder="1" applyAlignment="1">
      <alignment horizontal="left" vertical="center" wrapText="1" shrinkToFit="1"/>
    </xf>
    <xf numFmtId="0" fontId="53" fillId="0" borderId="51" xfId="0" applyFont="1" applyBorder="1" applyAlignment="1">
      <alignment horizontal="left" vertical="center" shrinkToFit="1"/>
    </xf>
    <xf numFmtId="0" fontId="53" fillId="0" borderId="28" xfId="0" applyFont="1" applyBorder="1" applyAlignment="1">
      <alignment horizontal="left" vertical="center" shrinkToFit="1"/>
    </xf>
    <xf numFmtId="0" fontId="53" fillId="0" borderId="52" xfId="0" applyFont="1" applyBorder="1" applyAlignment="1">
      <alignment horizontal="left" vertical="center" shrinkToFit="1"/>
    </xf>
    <xf numFmtId="0" fontId="23" fillId="0" borderId="0" xfId="0" applyFont="1" applyAlignment="1">
      <alignment horizontal="left" vertical="center" shrinkToFit="1"/>
    </xf>
    <xf numFmtId="0" fontId="24" fillId="0" borderId="35" xfId="0" applyFont="1" applyBorder="1">
      <alignment vertical="center"/>
    </xf>
    <xf numFmtId="0" fontId="27" fillId="0" borderId="12" xfId="0" applyFont="1" applyBorder="1" applyAlignment="1">
      <alignment horizontal="right" vertical="center"/>
    </xf>
    <xf numFmtId="0" fontId="35" fillId="0" borderId="35" xfId="0" applyNumberFormat="1" applyFont="1" applyBorder="1" applyAlignment="1">
      <alignment horizontal="left" vertical="center" shrinkToFit="1"/>
    </xf>
    <xf numFmtId="0" fontId="27" fillId="0" borderId="56" xfId="0" applyFont="1" applyBorder="1" applyAlignment="1">
      <alignment horizontal="right" vertical="center"/>
    </xf>
    <xf numFmtId="0" fontId="27" fillId="0" borderId="57" xfId="0" applyFont="1" applyBorder="1" applyAlignment="1">
      <alignment horizontal="right" vertical="center"/>
    </xf>
    <xf numFmtId="0" fontId="27" fillId="0" borderId="39" xfId="0" applyFont="1" applyBorder="1" applyAlignment="1">
      <alignment horizontal="center" vertical="center"/>
    </xf>
    <xf numFmtId="0" fontId="27" fillId="0" borderId="40" xfId="0" applyFont="1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123825</xdr:colOff>
      <xdr:row>41</xdr:row>
      <xdr:rowOff>19050</xdr:rowOff>
    </xdr:from>
    <xdr:to>
      <xdr:col>9</xdr:col>
      <xdr:colOff>485776</xdr:colOff>
      <xdr:row>44</xdr:row>
      <xdr:rowOff>180975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63E5143-7869-D4D0-7DAF-62B206A834F8}"/>
            </a:ext>
          </a:extLst>
        </xdr:cNvPr>
        <xdr:cNvSpPr/>
      </xdr:nvSpPr>
      <xdr:spPr>
        <a:xfrm>
          <a:off x="7772400" y="8096250"/>
          <a:ext cx="361951" cy="733425"/>
        </a:xfrm>
        <a:prstGeom prst="rightBrace">
          <a:avLst/>
        </a:prstGeom>
        <a:ln w="19050">
          <a:solidFill>
            <a:sysClr val="windowText" lastClr="00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pref.kagoshima.jp/ad02/kurashi-kankyo/kankyo/ondanka/jyourei/ontaimanyuaru.htm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B1:I72"/>
  <sheetViews>
    <sheetView showGridLines="0" showZeros="0" view="pageBreakPreview" topLeftCell="A49" zoomScaleNormal="100" zoomScaleSheetLayoutView="100" workbookViewId="0">
      <selection activeCell="C65" sqref="C65"/>
    </sheetView>
  </sheetViews>
  <sheetFormatPr defaultRowHeight="17.25" x14ac:dyDescent="0.15"/>
  <cols>
    <col min="1" max="1" width="14.5703125" style="2" customWidth="1"/>
    <col min="2" max="2" width="20.7109375" style="2" customWidth="1"/>
    <col min="3" max="3" width="19.42578125" style="2" customWidth="1"/>
    <col min="4" max="4" width="23.85546875" style="2" bestFit="1" customWidth="1"/>
    <col min="5" max="5" width="20.42578125" style="2" customWidth="1"/>
    <col min="6" max="6" width="13.5703125" style="2" customWidth="1"/>
    <col min="7" max="7" width="1.5703125" style="2" customWidth="1"/>
    <col min="8" max="16384" width="9.140625" style="2"/>
  </cols>
  <sheetData>
    <row r="1" spans="2:9" s="1" customFormat="1" ht="20.25" customHeight="1" x14ac:dyDescent="0.15">
      <c r="B1" s="14" t="s">
        <v>19</v>
      </c>
      <c r="C1" s="4"/>
    </row>
    <row r="2" spans="2:9" s="1" customFormat="1" ht="19.5" customHeight="1" x14ac:dyDescent="0.15">
      <c r="B2" s="161" t="s">
        <v>3</v>
      </c>
      <c r="C2" s="161"/>
      <c r="D2" s="161"/>
      <c r="E2" s="161"/>
      <c r="F2" s="161"/>
      <c r="G2" s="125"/>
    </row>
    <row r="3" spans="2:9" s="8" customFormat="1" ht="12" hidden="1" customHeight="1" x14ac:dyDescent="0.15">
      <c r="C3" s="9"/>
      <c r="D3" s="9"/>
      <c r="E3" s="9"/>
      <c r="F3" s="9"/>
      <c r="G3" s="9"/>
      <c r="H3" s="9"/>
      <c r="I3" s="10"/>
    </row>
    <row r="4" spans="2:9" s="8" customFormat="1" ht="21.75" customHeight="1" x14ac:dyDescent="0.15">
      <c r="B4" s="178" t="s">
        <v>20</v>
      </c>
      <c r="C4" s="179"/>
      <c r="D4" s="180"/>
      <c r="H4" s="10"/>
      <c r="I4" s="10"/>
    </row>
    <row r="5" spans="2:9" s="8" customFormat="1" ht="21.75" customHeight="1" x14ac:dyDescent="0.15">
      <c r="B5" s="178" t="s">
        <v>32</v>
      </c>
      <c r="C5" s="179"/>
      <c r="D5" s="180"/>
      <c r="H5" s="10"/>
      <c r="I5" s="10"/>
    </row>
    <row r="6" spans="2:9" s="8" customFormat="1" ht="7.5" customHeight="1" x14ac:dyDescent="0.15">
      <c r="B6" s="23"/>
      <c r="C6" s="23"/>
      <c r="D6" s="23"/>
      <c r="H6" s="10"/>
      <c r="I6" s="10"/>
    </row>
    <row r="7" spans="2:9" s="8" customFormat="1" ht="16.5" customHeight="1" x14ac:dyDescent="0.15">
      <c r="B7" s="181" t="s">
        <v>5</v>
      </c>
      <c r="C7" s="181"/>
      <c r="D7" s="181"/>
      <c r="E7" s="181"/>
      <c r="F7" s="7" t="s">
        <v>1</v>
      </c>
      <c r="G7" s="7"/>
      <c r="H7" s="10"/>
      <c r="I7" s="10"/>
    </row>
    <row r="8" spans="2:9" s="8" customFormat="1" ht="25.5" customHeight="1" x14ac:dyDescent="0.15">
      <c r="B8" s="169" t="s">
        <v>21</v>
      </c>
      <c r="C8" s="169"/>
      <c r="D8" s="169"/>
      <c r="E8" s="169"/>
      <c r="F8" s="170"/>
      <c r="G8" s="7"/>
      <c r="H8" s="10"/>
      <c r="I8" s="10"/>
    </row>
    <row r="9" spans="2:9" s="1" customFormat="1" ht="20.25" customHeight="1" x14ac:dyDescent="0.15">
      <c r="B9" s="22" t="s">
        <v>4</v>
      </c>
      <c r="C9" s="16" t="s">
        <v>0</v>
      </c>
      <c r="D9" s="15" t="s">
        <v>7</v>
      </c>
      <c r="E9" s="17" t="s">
        <v>2</v>
      </c>
      <c r="F9" s="17" t="s">
        <v>6</v>
      </c>
      <c r="G9" s="5"/>
    </row>
    <row r="10" spans="2:9" s="1" customFormat="1" ht="20.25" customHeight="1" x14ac:dyDescent="0.15">
      <c r="B10" s="171"/>
      <c r="C10" s="12"/>
      <c r="D10" s="18"/>
      <c r="E10" s="12"/>
      <c r="F10" s="19"/>
    </row>
    <row r="11" spans="2:9" s="1" customFormat="1" ht="20.25" customHeight="1" x14ac:dyDescent="0.15">
      <c r="B11" s="172"/>
      <c r="C11" s="12"/>
      <c r="D11" s="6"/>
      <c r="E11" s="12"/>
      <c r="F11" s="19"/>
    </row>
    <row r="12" spans="2:9" s="1" customFormat="1" ht="20.25" customHeight="1" x14ac:dyDescent="0.15">
      <c r="B12" s="173"/>
      <c r="C12" s="12"/>
      <c r="D12" s="6"/>
      <c r="E12" s="12"/>
      <c r="F12" s="19"/>
    </row>
    <row r="13" spans="2:9" s="1" customFormat="1" ht="20.25" customHeight="1" x14ac:dyDescent="0.15">
      <c r="B13" s="171"/>
      <c r="C13" s="12"/>
      <c r="D13" s="18"/>
      <c r="E13" s="12"/>
      <c r="F13" s="19"/>
    </row>
    <row r="14" spans="2:9" s="1" customFormat="1" ht="20.25" customHeight="1" x14ac:dyDescent="0.15">
      <c r="B14" s="172"/>
      <c r="C14" s="12"/>
      <c r="D14" s="6"/>
      <c r="E14" s="12"/>
      <c r="F14" s="19"/>
    </row>
    <row r="15" spans="2:9" s="1" customFormat="1" ht="20.25" customHeight="1" x14ac:dyDescent="0.15">
      <c r="B15" s="173"/>
      <c r="C15" s="12"/>
      <c r="D15" s="6"/>
      <c r="E15" s="12"/>
      <c r="F15" s="19"/>
    </row>
    <row r="16" spans="2:9" s="1" customFormat="1" ht="19.5" customHeight="1" x14ac:dyDescent="0.15">
      <c r="B16" s="171"/>
      <c r="C16" s="12"/>
      <c r="D16" s="18"/>
      <c r="E16" s="12"/>
      <c r="F16" s="19"/>
      <c r="G16" s="11"/>
    </row>
    <row r="17" spans="2:9" s="3" customFormat="1" ht="20.25" customHeight="1" x14ac:dyDescent="0.15">
      <c r="B17" s="172"/>
      <c r="C17" s="12"/>
      <c r="D17" s="6"/>
      <c r="E17" s="12"/>
      <c r="F17" s="19"/>
    </row>
    <row r="18" spans="2:9" s="3" customFormat="1" ht="18" customHeight="1" x14ac:dyDescent="0.15">
      <c r="B18" s="173"/>
      <c r="C18" s="12"/>
      <c r="D18" s="6"/>
      <c r="E18" s="12"/>
      <c r="F18" s="19"/>
    </row>
    <row r="19" spans="2:9" s="3" customFormat="1" ht="20.25" customHeight="1" thickBot="1" x14ac:dyDescent="0.2">
      <c r="B19" s="198" t="s">
        <v>17</v>
      </c>
      <c r="C19" s="199"/>
      <c r="D19" s="158">
        <f>SUM(D10:D18)</f>
        <v>0</v>
      </c>
      <c r="E19" s="31"/>
      <c r="F19" s="32"/>
    </row>
    <row r="20" spans="2:9" s="3" customFormat="1" ht="24.75" customHeight="1" thickTop="1" thickBot="1" x14ac:dyDescent="0.2">
      <c r="B20" s="201" t="s">
        <v>18</v>
      </c>
      <c r="C20" s="201"/>
      <c r="D20" s="159">
        <f>D19</f>
        <v>0</v>
      </c>
      <c r="E20" s="162" t="s">
        <v>33</v>
      </c>
      <c r="F20" s="163"/>
      <c r="G20" s="126"/>
    </row>
    <row r="21" spans="2:9" s="3" customFormat="1" ht="27.75" customHeight="1" thickTop="1" x14ac:dyDescent="0.15">
      <c r="B21" s="36" t="s">
        <v>23</v>
      </c>
      <c r="C21" s="34" t="s">
        <v>26</v>
      </c>
      <c r="D21" s="160">
        <f>MIN(ROUNDDOWN(D20*1/2,-3),3000000)</f>
        <v>0</v>
      </c>
      <c r="E21" s="174" t="s">
        <v>28</v>
      </c>
      <c r="F21" s="200"/>
      <c r="G21" s="13"/>
    </row>
    <row r="22" spans="2:9" s="3" customFormat="1" ht="28.5" customHeight="1" x14ac:dyDescent="0.15">
      <c r="B22" s="36" t="s">
        <v>24</v>
      </c>
      <c r="C22" s="34" t="s">
        <v>25</v>
      </c>
      <c r="D22" s="160">
        <f>MIN(ROUNDDOWN(D20*1/3,-3),2000000)</f>
        <v>0</v>
      </c>
      <c r="E22" s="174" t="s">
        <v>27</v>
      </c>
      <c r="F22" s="200"/>
      <c r="G22" s="13"/>
    </row>
    <row r="23" spans="2:9" s="3" customFormat="1" ht="13.5" customHeight="1" x14ac:dyDescent="0.15">
      <c r="B23" s="8"/>
      <c r="C23" s="10"/>
      <c r="D23" s="10"/>
      <c r="E23" s="10"/>
      <c r="F23" s="10"/>
      <c r="G23" s="10"/>
    </row>
    <row r="24" spans="2:9" s="8" customFormat="1" ht="14.25" customHeight="1" x14ac:dyDescent="0.15">
      <c r="B24" s="169" t="s">
        <v>22</v>
      </c>
      <c r="C24" s="169"/>
      <c r="D24" s="169"/>
      <c r="E24" s="169"/>
      <c r="F24" s="170"/>
      <c r="G24" s="7"/>
      <c r="H24" s="10"/>
      <c r="I24" s="10"/>
    </row>
    <row r="25" spans="2:9" s="1" customFormat="1" ht="20.25" customHeight="1" x14ac:dyDescent="0.15">
      <c r="B25" s="22" t="s">
        <v>4</v>
      </c>
      <c r="C25" s="16" t="s">
        <v>0</v>
      </c>
      <c r="D25" s="15" t="s">
        <v>7</v>
      </c>
      <c r="E25" s="17" t="s">
        <v>2</v>
      </c>
      <c r="F25" s="17" t="s">
        <v>6</v>
      </c>
      <c r="G25" s="5"/>
    </row>
    <row r="26" spans="2:9" s="1" customFormat="1" ht="20.25" customHeight="1" x14ac:dyDescent="0.15">
      <c r="B26" s="171"/>
      <c r="C26" s="12"/>
      <c r="D26" s="18"/>
      <c r="E26" s="12"/>
      <c r="F26" s="19"/>
    </row>
    <row r="27" spans="2:9" s="1" customFormat="1" ht="20.25" customHeight="1" x14ac:dyDescent="0.15">
      <c r="B27" s="172"/>
      <c r="C27" s="12"/>
      <c r="D27" s="6"/>
      <c r="E27" s="12"/>
      <c r="F27" s="19"/>
    </row>
    <row r="28" spans="2:9" s="1" customFormat="1" ht="20.25" customHeight="1" x14ac:dyDescent="0.15">
      <c r="B28" s="173"/>
      <c r="C28" s="12"/>
      <c r="D28" s="6"/>
      <c r="E28" s="12"/>
      <c r="F28" s="19"/>
    </row>
    <row r="29" spans="2:9" s="1" customFormat="1" ht="20.25" customHeight="1" x14ac:dyDescent="0.15">
      <c r="B29" s="171"/>
      <c r="C29" s="12"/>
      <c r="D29" s="18"/>
      <c r="E29" s="12"/>
      <c r="F29" s="19"/>
    </row>
    <row r="30" spans="2:9" s="1" customFormat="1" ht="20.25" customHeight="1" x14ac:dyDescent="0.15">
      <c r="B30" s="172"/>
      <c r="C30" s="12"/>
      <c r="D30" s="6"/>
      <c r="E30" s="12"/>
      <c r="F30" s="19"/>
    </row>
    <row r="31" spans="2:9" s="1" customFormat="1" ht="20.25" customHeight="1" x14ac:dyDescent="0.15">
      <c r="B31" s="173"/>
      <c r="C31" s="12"/>
      <c r="D31" s="6"/>
      <c r="E31" s="12"/>
      <c r="F31" s="19"/>
    </row>
    <row r="32" spans="2:9" s="1" customFormat="1" ht="20.25" customHeight="1" x14ac:dyDescent="0.15">
      <c r="B32" s="171"/>
      <c r="C32" s="12"/>
      <c r="D32" s="18"/>
      <c r="E32" s="12"/>
      <c r="F32" s="19"/>
      <c r="G32" s="11"/>
    </row>
    <row r="33" spans="2:7" s="3" customFormat="1" ht="18" customHeight="1" x14ac:dyDescent="0.15">
      <c r="B33" s="172"/>
      <c r="C33" s="12"/>
      <c r="D33" s="6"/>
      <c r="E33" s="12"/>
      <c r="F33" s="19"/>
    </row>
    <row r="34" spans="2:7" s="3" customFormat="1" ht="18.75" customHeight="1" x14ac:dyDescent="0.15">
      <c r="B34" s="173"/>
      <c r="C34" s="12"/>
      <c r="D34" s="6"/>
      <c r="E34" s="12"/>
      <c r="F34" s="19"/>
    </row>
    <row r="35" spans="2:7" s="3" customFormat="1" ht="20.25" customHeight="1" thickBot="1" x14ac:dyDescent="0.2">
      <c r="B35" s="35" t="s">
        <v>17</v>
      </c>
      <c r="C35" s="33"/>
      <c r="D35" s="157">
        <f>SUM(D26:D34)</f>
        <v>0</v>
      </c>
      <c r="E35" s="31"/>
      <c r="F35" s="32"/>
    </row>
    <row r="36" spans="2:7" s="3" customFormat="1" ht="25.5" customHeight="1" thickTop="1" thickBot="1" x14ac:dyDescent="0.2">
      <c r="B36" s="201" t="s">
        <v>34</v>
      </c>
      <c r="C36" s="201"/>
      <c r="D36" s="21">
        <f>D35</f>
        <v>0</v>
      </c>
      <c r="E36" s="162" t="s">
        <v>37</v>
      </c>
      <c r="F36" s="163"/>
      <c r="G36" s="126"/>
    </row>
    <row r="37" spans="2:7" s="3" customFormat="1" ht="28.5" customHeight="1" thickTop="1" x14ac:dyDescent="0.15">
      <c r="B37" s="36" t="s">
        <v>23</v>
      </c>
      <c r="C37" s="34" t="s">
        <v>35</v>
      </c>
      <c r="D37" s="20">
        <f>MIN(ROUNDDOWN(D36*1/2,-3),1500000)</f>
        <v>0</v>
      </c>
      <c r="E37" s="174" t="s">
        <v>38</v>
      </c>
      <c r="F37" s="175"/>
      <c r="G37" s="13"/>
    </row>
    <row r="38" spans="2:7" s="3" customFormat="1" ht="28.5" customHeight="1" x14ac:dyDescent="0.15">
      <c r="B38" s="36" t="s">
        <v>24</v>
      </c>
      <c r="C38" s="34" t="s">
        <v>36</v>
      </c>
      <c r="D38" s="20">
        <f>MIN(ROUNDDOWN(D36*1/3,-3),1000000)</f>
        <v>0</v>
      </c>
      <c r="E38" s="174" t="s">
        <v>39</v>
      </c>
      <c r="F38" s="175"/>
      <c r="G38" s="13"/>
    </row>
    <row r="39" spans="2:7" s="3" customFormat="1" ht="21.75" customHeight="1" x14ac:dyDescent="0.15">
      <c r="B39" s="8"/>
      <c r="C39" s="10"/>
      <c r="D39" s="10"/>
      <c r="E39" s="10"/>
      <c r="F39" s="10"/>
      <c r="G39" s="10"/>
    </row>
    <row r="40" spans="2:7" s="3" customFormat="1" ht="24.75" customHeight="1" x14ac:dyDescent="0.15">
      <c r="B40" s="196" t="s">
        <v>31</v>
      </c>
      <c r="C40" s="196"/>
      <c r="D40" s="196"/>
      <c r="E40" s="196"/>
      <c r="F40" s="7" t="s">
        <v>1</v>
      </c>
      <c r="G40" s="7"/>
    </row>
    <row r="41" spans="2:7" s="3" customFormat="1" ht="23.25" customHeight="1" x14ac:dyDescent="0.15">
      <c r="B41" s="22" t="s">
        <v>4</v>
      </c>
      <c r="C41" s="16" t="s">
        <v>0</v>
      </c>
      <c r="D41" s="15" t="s">
        <v>7</v>
      </c>
      <c r="E41" s="17" t="s">
        <v>2</v>
      </c>
      <c r="F41" s="17" t="s">
        <v>6</v>
      </c>
      <c r="G41" s="5"/>
    </row>
    <row r="42" spans="2:7" s="3" customFormat="1" ht="20.25" customHeight="1" x14ac:dyDescent="0.15">
      <c r="B42" s="171"/>
      <c r="C42" s="12"/>
      <c r="D42" s="18"/>
      <c r="E42" s="12"/>
      <c r="F42" s="19"/>
      <c r="G42" s="1"/>
    </row>
    <row r="43" spans="2:7" s="3" customFormat="1" ht="20.25" customHeight="1" x14ac:dyDescent="0.15">
      <c r="B43" s="172"/>
      <c r="C43" s="12"/>
      <c r="D43" s="6"/>
      <c r="E43" s="12"/>
      <c r="F43" s="19"/>
      <c r="G43" s="1"/>
    </row>
    <row r="44" spans="2:7" s="3" customFormat="1" ht="20.25" customHeight="1" x14ac:dyDescent="0.15">
      <c r="B44" s="173"/>
      <c r="C44" s="12"/>
      <c r="D44" s="6"/>
      <c r="E44" s="12"/>
      <c r="F44" s="19"/>
      <c r="G44" s="1"/>
    </row>
    <row r="45" spans="2:7" s="3" customFormat="1" ht="20.25" customHeight="1" x14ac:dyDescent="0.15">
      <c r="B45" s="171"/>
      <c r="C45" s="12"/>
      <c r="D45" s="18">
        <v>10000</v>
      </c>
      <c r="E45" s="12"/>
      <c r="F45" s="19"/>
      <c r="G45" s="1"/>
    </row>
    <row r="46" spans="2:7" s="3" customFormat="1" ht="20.25" customHeight="1" x14ac:dyDescent="0.15">
      <c r="B46" s="172"/>
      <c r="C46" s="12"/>
      <c r="D46" s="6"/>
      <c r="E46" s="12"/>
      <c r="F46" s="19"/>
      <c r="G46" s="1"/>
    </row>
    <row r="47" spans="2:7" s="3" customFormat="1" ht="20.25" customHeight="1" x14ac:dyDescent="0.15">
      <c r="B47" s="173"/>
      <c r="C47" s="12"/>
      <c r="D47" s="6"/>
      <c r="E47" s="12"/>
      <c r="F47" s="19"/>
      <c r="G47" s="1"/>
    </row>
    <row r="48" spans="2:7" s="1" customFormat="1" ht="20.25" customHeight="1" x14ac:dyDescent="0.15">
      <c r="B48" s="205"/>
      <c r="C48" s="12"/>
      <c r="D48" s="18"/>
      <c r="E48" s="12"/>
      <c r="F48" s="19"/>
      <c r="G48" s="3"/>
    </row>
    <row r="49" spans="2:7" s="3" customFormat="1" ht="20.25" customHeight="1" x14ac:dyDescent="0.15">
      <c r="B49" s="205"/>
      <c r="C49" s="12"/>
      <c r="D49" s="6"/>
      <c r="E49" s="12"/>
      <c r="F49" s="19"/>
      <c r="G49" s="1"/>
    </row>
    <row r="50" spans="2:7" s="3" customFormat="1" ht="20.25" customHeight="1" x14ac:dyDescent="0.15">
      <c r="B50" s="205"/>
      <c r="C50" s="12"/>
      <c r="D50" s="6"/>
      <c r="E50" s="12"/>
      <c r="F50" s="19"/>
      <c r="G50" s="1"/>
    </row>
    <row r="51" spans="2:7" s="3" customFormat="1" ht="20.25" customHeight="1" thickBot="1" x14ac:dyDescent="0.2">
      <c r="B51" s="198" t="s">
        <v>16</v>
      </c>
      <c r="C51" s="199"/>
      <c r="D51" s="157">
        <f>SUM(D42:D50)</f>
        <v>10000</v>
      </c>
      <c r="E51" s="31"/>
      <c r="F51" s="32"/>
      <c r="G51" s="1"/>
    </row>
    <row r="52" spans="2:7" ht="27" customHeight="1" thickTop="1" thickBot="1" x14ac:dyDescent="0.2">
      <c r="B52" s="201" t="s">
        <v>40</v>
      </c>
      <c r="C52" s="201"/>
      <c r="D52" s="21">
        <f>D51</f>
        <v>10000</v>
      </c>
      <c r="E52" s="162" t="s">
        <v>42</v>
      </c>
      <c r="F52" s="197"/>
      <c r="G52" s="197"/>
    </row>
    <row r="53" spans="2:7" ht="26.25" customHeight="1" thickTop="1" x14ac:dyDescent="0.15">
      <c r="B53" s="206" t="s">
        <v>41</v>
      </c>
      <c r="C53" s="206"/>
      <c r="D53" s="20">
        <f>MIN(ROUNDDOWN(D52*1/2,-3),1000000)</f>
        <v>5000</v>
      </c>
      <c r="E53" s="174" t="s">
        <v>43</v>
      </c>
      <c r="F53" s="207"/>
      <c r="G53" s="13"/>
    </row>
    <row r="54" spans="2:7" ht="12.75" customHeight="1" thickBot="1" x14ac:dyDescent="0.2">
      <c r="E54" s="24"/>
    </row>
    <row r="55" spans="2:7" ht="31.5" customHeight="1" thickTop="1" thickBot="1" x14ac:dyDescent="0.2">
      <c r="B55" s="37" t="s">
        <v>29</v>
      </c>
      <c r="C55" s="38" t="s">
        <v>30</v>
      </c>
      <c r="D55" s="156"/>
    </row>
    <row r="56" spans="2:7" ht="16.5" customHeight="1" thickTop="1" x14ac:dyDescent="0.15"/>
    <row r="57" spans="2:7" ht="0.75" hidden="1" customHeight="1" x14ac:dyDescent="0.15"/>
    <row r="58" spans="2:7" ht="0.75" customHeight="1" x14ac:dyDescent="0.15">
      <c r="B58" s="1" t="s">
        <v>8</v>
      </c>
      <c r="C58" s="1"/>
      <c r="D58" s="1"/>
      <c r="E58" s="1"/>
      <c r="F58" s="1"/>
      <c r="G58" s="7" t="s">
        <v>1</v>
      </c>
    </row>
    <row r="59" spans="2:7" x14ac:dyDescent="0.15">
      <c r="B59" s="25" t="s">
        <v>4</v>
      </c>
      <c r="C59" s="176" t="s">
        <v>9</v>
      </c>
      <c r="D59" s="177"/>
      <c r="E59" s="176" t="s">
        <v>10</v>
      </c>
      <c r="F59" s="204"/>
      <c r="G59" s="177"/>
    </row>
    <row r="60" spans="2:7" x14ac:dyDescent="0.15">
      <c r="B60" s="26" t="s">
        <v>11</v>
      </c>
      <c r="C60" s="164"/>
      <c r="D60" s="165"/>
      <c r="E60" s="166"/>
      <c r="F60" s="167"/>
      <c r="G60" s="168"/>
    </row>
    <row r="61" spans="2:7" x14ac:dyDescent="0.15">
      <c r="B61" s="26" t="s">
        <v>12</v>
      </c>
      <c r="C61" s="164"/>
      <c r="D61" s="165"/>
      <c r="E61" s="166"/>
      <c r="F61" s="167"/>
      <c r="G61" s="168"/>
    </row>
    <row r="62" spans="2:7" x14ac:dyDescent="0.15">
      <c r="B62" s="26" t="s">
        <v>13</v>
      </c>
      <c r="C62" s="202">
        <f>D55</f>
        <v>0</v>
      </c>
      <c r="D62" s="203"/>
      <c r="E62" s="166"/>
      <c r="F62" s="167"/>
      <c r="G62" s="168"/>
    </row>
    <row r="63" spans="2:7" ht="18" thickBot="1" x14ac:dyDescent="0.2">
      <c r="B63" s="27" t="s">
        <v>14</v>
      </c>
      <c r="C63" s="185"/>
      <c r="D63" s="186"/>
      <c r="E63" s="187"/>
      <c r="F63" s="188"/>
      <c r="G63" s="189"/>
    </row>
    <row r="64" spans="2:7" ht="18" thickTop="1" x14ac:dyDescent="0.15">
      <c r="B64" s="28" t="s">
        <v>15</v>
      </c>
      <c r="C64" s="190">
        <f>SUM(C60:D63)</f>
        <v>0</v>
      </c>
      <c r="D64" s="191"/>
      <c r="E64" s="192"/>
      <c r="F64" s="193"/>
      <c r="G64" s="194"/>
    </row>
    <row r="65" spans="2:7" ht="5.25" customHeight="1" x14ac:dyDescent="0.15">
      <c r="B65" s="29"/>
      <c r="C65" s="29"/>
      <c r="D65" s="29"/>
      <c r="E65" s="1"/>
      <c r="F65" s="1"/>
      <c r="G65" s="1"/>
    </row>
    <row r="66" spans="2:7" ht="21" customHeight="1" x14ac:dyDescent="0.15">
      <c r="B66" s="195" t="s">
        <v>45</v>
      </c>
      <c r="C66" s="195"/>
      <c r="D66" s="195"/>
      <c r="E66" s="195"/>
      <c r="F66" s="195"/>
      <c r="G66" s="195"/>
    </row>
    <row r="67" spans="2:7" ht="23.25" customHeight="1" x14ac:dyDescent="0.15">
      <c r="B67" s="195" t="s">
        <v>44</v>
      </c>
      <c r="C67" s="195"/>
      <c r="D67" s="195"/>
      <c r="E67" s="195"/>
      <c r="F67" s="195"/>
      <c r="G67" s="195"/>
    </row>
    <row r="68" spans="2:7" ht="27.75" customHeight="1" x14ac:dyDescent="0.15">
      <c r="B68" s="184"/>
      <c r="C68" s="184"/>
      <c r="D68" s="184"/>
      <c r="E68" s="184"/>
      <c r="F68" s="184"/>
      <c r="G68" s="184"/>
    </row>
    <row r="69" spans="2:7" ht="23.25" customHeight="1" x14ac:dyDescent="0.15">
      <c r="B69" s="182"/>
      <c r="C69" s="182"/>
      <c r="D69" s="182"/>
      <c r="E69" s="182"/>
      <c r="F69" s="182"/>
      <c r="G69" s="182"/>
    </row>
    <row r="70" spans="2:7" ht="44.25" customHeight="1" x14ac:dyDescent="0.15">
      <c r="B70" s="184"/>
      <c r="C70" s="184"/>
      <c r="D70" s="184"/>
      <c r="E70" s="184"/>
      <c r="F70" s="184"/>
      <c r="G70" s="184"/>
    </row>
    <row r="71" spans="2:7" ht="23.25" customHeight="1" x14ac:dyDescent="0.15">
      <c r="B71" s="182"/>
      <c r="C71" s="182"/>
      <c r="D71" s="182"/>
      <c r="E71" s="182"/>
      <c r="F71" s="182"/>
      <c r="G71" s="182"/>
    </row>
    <row r="72" spans="2:7" ht="41.25" customHeight="1" x14ac:dyDescent="0.15">
      <c r="B72" s="183"/>
      <c r="C72" s="183"/>
      <c r="D72" s="183"/>
      <c r="E72" s="183"/>
      <c r="F72" s="183"/>
      <c r="G72" s="183"/>
    </row>
  </sheetData>
  <mergeCells count="49">
    <mergeCell ref="C62:D62"/>
    <mergeCell ref="E62:G62"/>
    <mergeCell ref="E59:G59"/>
    <mergeCell ref="B48:B50"/>
    <mergeCell ref="B52:C52"/>
    <mergeCell ref="B53:C53"/>
    <mergeCell ref="E53:F53"/>
    <mergeCell ref="C61:D61"/>
    <mergeCell ref="E61:G61"/>
    <mergeCell ref="B13:B15"/>
    <mergeCell ref="B16:B18"/>
    <mergeCell ref="B45:B47"/>
    <mergeCell ref="B40:E40"/>
    <mergeCell ref="E52:G52"/>
    <mergeCell ref="B19:C19"/>
    <mergeCell ref="B51:C51"/>
    <mergeCell ref="E21:F21"/>
    <mergeCell ref="B20:C20"/>
    <mergeCell ref="B42:B44"/>
    <mergeCell ref="E22:F22"/>
    <mergeCell ref="B36:C36"/>
    <mergeCell ref="E37:F37"/>
    <mergeCell ref="B69:G69"/>
    <mergeCell ref="B72:G72"/>
    <mergeCell ref="B70:G70"/>
    <mergeCell ref="B71:G71"/>
    <mergeCell ref="C63:D63"/>
    <mergeCell ref="E63:G63"/>
    <mergeCell ref="C64:D64"/>
    <mergeCell ref="E64:G64"/>
    <mergeCell ref="B66:G66"/>
    <mergeCell ref="B67:G67"/>
    <mergeCell ref="B68:G68"/>
    <mergeCell ref="B2:F2"/>
    <mergeCell ref="E20:F20"/>
    <mergeCell ref="E36:F36"/>
    <mergeCell ref="C60:D60"/>
    <mergeCell ref="E60:G60"/>
    <mergeCell ref="B8:F8"/>
    <mergeCell ref="B24:F24"/>
    <mergeCell ref="B26:B28"/>
    <mergeCell ref="B29:B31"/>
    <mergeCell ref="B32:B34"/>
    <mergeCell ref="E38:F38"/>
    <mergeCell ref="C59:D59"/>
    <mergeCell ref="B4:D4"/>
    <mergeCell ref="B10:B12"/>
    <mergeCell ref="B7:E7"/>
    <mergeCell ref="B5:D5"/>
  </mergeCells>
  <phoneticPr fontId="20"/>
  <printOptions horizontalCentered="1"/>
  <pageMargins left="0.25" right="0.25" top="0.75" bottom="0.75" header="0.3" footer="0.3"/>
  <pageSetup paperSize="9" scale="97" fitToHeight="0" orientation="portrait" r:id="rId1"/>
  <rowBreaks count="1" manualBreakCount="1">
    <brk id="39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38"/>
  <sheetViews>
    <sheetView tabSelected="1" topLeftCell="A64" workbookViewId="0">
      <selection activeCell="Q21" sqref="Q21"/>
    </sheetView>
  </sheetViews>
  <sheetFormatPr defaultRowHeight="12" x14ac:dyDescent="0.15"/>
  <cols>
    <col min="1" max="1" width="7.28515625" customWidth="1"/>
    <col min="2" max="2" width="3.7109375" customWidth="1"/>
    <col min="3" max="3" width="10.42578125" customWidth="1"/>
    <col min="4" max="4" width="14.42578125" customWidth="1"/>
    <col min="5" max="5" width="13.5703125" customWidth="1"/>
    <col min="6" max="6" width="13.85546875" customWidth="1"/>
    <col min="7" max="7" width="13.5703125" customWidth="1"/>
    <col min="8" max="8" width="14.85546875" customWidth="1"/>
    <col min="9" max="9" width="16.28515625" customWidth="1"/>
    <col min="10" max="10" width="22.85546875" customWidth="1"/>
  </cols>
  <sheetData>
    <row r="1" spans="2:9" ht="18" customHeight="1" x14ac:dyDescent="0.15">
      <c r="B1" s="208" t="s">
        <v>141</v>
      </c>
      <c r="C1" s="208"/>
      <c r="D1" s="208"/>
      <c r="E1" s="104"/>
      <c r="F1" s="104"/>
      <c r="G1" s="104"/>
      <c r="H1" s="104"/>
      <c r="I1" s="104"/>
    </row>
    <row r="2" spans="2:9" ht="6" customHeight="1" x14ac:dyDescent="0.15">
      <c r="B2" s="105"/>
      <c r="C2" s="105"/>
      <c r="D2" s="105"/>
      <c r="E2" s="104"/>
      <c r="F2" s="104"/>
      <c r="G2" s="104"/>
      <c r="H2" s="104"/>
      <c r="I2" s="104"/>
    </row>
    <row r="3" spans="2:9" ht="14.25" x14ac:dyDescent="0.15">
      <c r="B3" s="209" t="s">
        <v>142</v>
      </c>
      <c r="C3" s="209"/>
      <c r="D3" s="209"/>
      <c r="E3" s="209"/>
      <c r="F3" s="209"/>
      <c r="G3" s="209"/>
      <c r="H3" s="209"/>
      <c r="I3" s="209"/>
    </row>
    <row r="4" spans="2:9" ht="9" customHeight="1" x14ac:dyDescent="0.15">
      <c r="B4" s="106"/>
      <c r="C4" s="106"/>
      <c r="D4" s="106"/>
      <c r="E4" s="106"/>
      <c r="F4" s="106"/>
      <c r="G4" s="106"/>
      <c r="H4" s="106"/>
      <c r="I4" s="106"/>
    </row>
    <row r="5" spans="2:9" ht="13.5" x14ac:dyDescent="0.15">
      <c r="B5" s="210" t="s">
        <v>143</v>
      </c>
      <c r="C5" s="210"/>
      <c r="D5" s="210"/>
      <c r="E5" s="210"/>
      <c r="F5" s="210"/>
      <c r="G5" s="104"/>
      <c r="H5" s="104"/>
      <c r="I5" s="104"/>
    </row>
    <row r="6" spans="2:9" ht="7.5" customHeight="1" x14ac:dyDescent="0.15">
      <c r="B6" s="105"/>
      <c r="C6" s="105"/>
      <c r="D6" s="105"/>
      <c r="E6" s="105"/>
      <c r="F6" s="105"/>
      <c r="G6" s="104"/>
      <c r="H6" s="104"/>
      <c r="I6" s="104"/>
    </row>
    <row r="7" spans="2:9" ht="13.5" x14ac:dyDescent="0.15">
      <c r="B7" s="210" t="s">
        <v>144</v>
      </c>
      <c r="C7" s="210"/>
      <c r="D7" s="210"/>
      <c r="E7" s="210"/>
      <c r="F7" s="210"/>
      <c r="G7" s="210"/>
      <c r="H7" s="210"/>
      <c r="I7" s="104"/>
    </row>
    <row r="8" spans="2:9" ht="13.5" x14ac:dyDescent="0.15">
      <c r="B8" s="210" t="s">
        <v>145</v>
      </c>
      <c r="C8" s="210"/>
      <c r="D8" s="210"/>
      <c r="E8" s="210"/>
      <c r="F8" s="210"/>
      <c r="G8" s="210"/>
      <c r="H8" s="210"/>
      <c r="I8" s="104"/>
    </row>
    <row r="9" spans="2:9" ht="13.5" x14ac:dyDescent="0.15">
      <c r="B9" s="210" t="s">
        <v>146</v>
      </c>
      <c r="C9" s="210"/>
      <c r="D9" s="210"/>
      <c r="E9" s="210"/>
      <c r="F9" s="210"/>
      <c r="G9" s="210"/>
      <c r="H9" s="210"/>
      <c r="I9" s="104"/>
    </row>
    <row r="10" spans="2:9" ht="13.5" x14ac:dyDescent="0.15">
      <c r="B10" s="107"/>
      <c r="C10" s="107"/>
      <c r="D10" s="107"/>
      <c r="E10" s="107"/>
      <c r="F10" s="107"/>
      <c r="G10" s="107"/>
      <c r="H10" s="107"/>
      <c r="I10" s="104"/>
    </row>
    <row r="11" spans="2:9" ht="14.25" customHeight="1" x14ac:dyDescent="0.15">
      <c r="B11" s="211" t="s">
        <v>147</v>
      </c>
      <c r="C11" s="211"/>
      <c r="D11" s="211"/>
      <c r="E11" s="211"/>
      <c r="F11" s="211"/>
      <c r="G11" s="211"/>
      <c r="H11" s="104"/>
      <c r="I11" s="104"/>
    </row>
    <row r="12" spans="2:9" ht="3.75" customHeight="1" x14ac:dyDescent="0.15">
      <c r="B12" s="108"/>
      <c r="C12" s="108"/>
      <c r="D12" s="108"/>
      <c r="E12" s="108"/>
      <c r="F12" s="108"/>
      <c r="G12" s="104"/>
      <c r="H12" s="104"/>
      <c r="I12" s="104"/>
    </row>
    <row r="13" spans="2:9" ht="18.75" customHeight="1" x14ac:dyDescent="0.15">
      <c r="B13" s="104"/>
      <c r="C13" s="212" t="s">
        <v>148</v>
      </c>
      <c r="D13" s="212"/>
      <c r="E13" s="212"/>
      <c r="F13" s="109" t="s">
        <v>149</v>
      </c>
      <c r="G13" s="109" t="s">
        <v>150</v>
      </c>
      <c r="H13" s="213" t="s">
        <v>151</v>
      </c>
      <c r="I13" s="213" t="s">
        <v>152</v>
      </c>
    </row>
    <row r="14" spans="2:9" ht="32.25" customHeight="1" x14ac:dyDescent="0.15">
      <c r="B14" s="104"/>
      <c r="C14" s="212"/>
      <c r="D14" s="212"/>
      <c r="E14" s="212"/>
      <c r="F14" s="110" t="s">
        <v>153</v>
      </c>
      <c r="G14" s="110" t="s">
        <v>154</v>
      </c>
      <c r="H14" s="214"/>
      <c r="I14" s="214"/>
    </row>
    <row r="15" spans="2:9" ht="23.25" customHeight="1" x14ac:dyDescent="0.15">
      <c r="B15" s="215" t="s">
        <v>155</v>
      </c>
      <c r="C15" s="216"/>
      <c r="D15" s="217"/>
      <c r="E15" s="218"/>
      <c r="F15" s="111"/>
      <c r="G15" s="111"/>
      <c r="H15" s="111">
        <f>F15-G15</f>
        <v>0</v>
      </c>
      <c r="I15" s="111"/>
    </row>
    <row r="16" spans="2:9" ht="23.25" customHeight="1" x14ac:dyDescent="0.15">
      <c r="B16" s="215"/>
      <c r="C16" s="216"/>
      <c r="D16" s="217"/>
      <c r="E16" s="218"/>
      <c r="F16" s="111"/>
      <c r="G16" s="111"/>
      <c r="H16" s="111">
        <f>F16-G16</f>
        <v>0</v>
      </c>
      <c r="I16" s="111"/>
    </row>
    <row r="17" spans="2:10" ht="23.25" customHeight="1" x14ac:dyDescent="0.15">
      <c r="B17" s="215"/>
      <c r="C17" s="216"/>
      <c r="D17" s="217"/>
      <c r="E17" s="218"/>
      <c r="F17" s="111"/>
      <c r="G17" s="111"/>
      <c r="H17" s="111">
        <f>F17-G17</f>
        <v>0</v>
      </c>
      <c r="I17" s="111"/>
    </row>
    <row r="18" spans="2:10" ht="23.25" customHeight="1" x14ac:dyDescent="0.15">
      <c r="B18" s="215"/>
      <c r="C18" s="216"/>
      <c r="D18" s="217"/>
      <c r="E18" s="218"/>
      <c r="F18" s="111"/>
      <c r="G18" s="111"/>
      <c r="H18" s="111">
        <f>F18-G18</f>
        <v>0</v>
      </c>
      <c r="I18" s="111"/>
    </row>
    <row r="19" spans="2:10" ht="23.25" customHeight="1" x14ac:dyDescent="0.15">
      <c r="B19" s="215"/>
      <c r="C19" s="219" t="s">
        <v>156</v>
      </c>
      <c r="D19" s="220"/>
      <c r="E19" s="220"/>
      <c r="F19" s="220"/>
      <c r="G19" s="221"/>
      <c r="H19" s="112">
        <f>SUM(H15:H18)</f>
        <v>0</v>
      </c>
      <c r="I19" s="111">
        <f>SUM(I15:I18)</f>
        <v>0</v>
      </c>
    </row>
    <row r="20" spans="2:10" ht="23.25" customHeight="1" x14ac:dyDescent="0.15">
      <c r="B20" s="215" t="s">
        <v>157</v>
      </c>
      <c r="C20" s="216"/>
      <c r="D20" s="217"/>
      <c r="E20" s="218"/>
      <c r="F20" s="111"/>
      <c r="G20" s="111"/>
      <c r="H20" s="111">
        <f>F20-G20</f>
        <v>0</v>
      </c>
      <c r="I20" s="111"/>
    </row>
    <row r="21" spans="2:10" ht="23.25" customHeight="1" x14ac:dyDescent="0.15">
      <c r="B21" s="215"/>
      <c r="C21" s="216"/>
      <c r="D21" s="217"/>
      <c r="E21" s="218"/>
      <c r="F21" s="111"/>
      <c r="G21" s="111"/>
      <c r="H21" s="111">
        <f>F21-G21</f>
        <v>0</v>
      </c>
      <c r="I21" s="111"/>
    </row>
    <row r="22" spans="2:10" ht="23.25" customHeight="1" x14ac:dyDescent="0.15">
      <c r="B22" s="215"/>
      <c r="C22" s="216"/>
      <c r="D22" s="217"/>
      <c r="E22" s="218"/>
      <c r="F22" s="111"/>
      <c r="G22" s="111"/>
      <c r="H22" s="111">
        <f>F22-G22</f>
        <v>0</v>
      </c>
      <c r="I22" s="111"/>
    </row>
    <row r="23" spans="2:10" ht="23.25" customHeight="1" x14ac:dyDescent="0.15">
      <c r="B23" s="215"/>
      <c r="C23" s="216"/>
      <c r="D23" s="217"/>
      <c r="E23" s="218"/>
      <c r="F23" s="111"/>
      <c r="G23" s="111"/>
      <c r="H23" s="111">
        <f>F23-G23</f>
        <v>0</v>
      </c>
      <c r="I23" s="111"/>
    </row>
    <row r="24" spans="2:10" ht="23.25" customHeight="1" x14ac:dyDescent="0.15">
      <c r="B24" s="215"/>
      <c r="C24" s="219" t="s">
        <v>158</v>
      </c>
      <c r="D24" s="220"/>
      <c r="E24" s="220"/>
      <c r="F24" s="220"/>
      <c r="G24" s="221"/>
      <c r="H24" s="112">
        <f>SUM(H20:H23)</f>
        <v>0</v>
      </c>
      <c r="I24" s="111">
        <f>SUM(I20:I23)</f>
        <v>0</v>
      </c>
    </row>
    <row r="25" spans="2:10" ht="23.25" customHeight="1" x14ac:dyDescent="0.15">
      <c r="B25" s="215" t="s">
        <v>159</v>
      </c>
      <c r="C25" s="216"/>
      <c r="D25" s="217"/>
      <c r="E25" s="218"/>
      <c r="F25" s="111"/>
      <c r="G25" s="111"/>
      <c r="H25" s="111">
        <f>F25-G25</f>
        <v>0</v>
      </c>
      <c r="I25" s="111"/>
    </row>
    <row r="26" spans="2:10" ht="23.25" customHeight="1" x14ac:dyDescent="0.15">
      <c r="B26" s="215"/>
      <c r="C26" s="216"/>
      <c r="D26" s="217"/>
      <c r="E26" s="218"/>
      <c r="F26" s="111"/>
      <c r="G26" s="111"/>
      <c r="H26" s="111">
        <f>F26-G26</f>
        <v>0</v>
      </c>
      <c r="I26" s="111"/>
    </row>
    <row r="27" spans="2:10" ht="23.25" customHeight="1" x14ac:dyDescent="0.15">
      <c r="B27" s="215"/>
      <c r="C27" s="216"/>
      <c r="D27" s="217"/>
      <c r="E27" s="218"/>
      <c r="F27" s="111"/>
      <c r="G27" s="111"/>
      <c r="H27" s="111">
        <f>F27-G27</f>
        <v>0</v>
      </c>
      <c r="I27" s="111"/>
    </row>
    <row r="28" spans="2:10" ht="23.25" customHeight="1" x14ac:dyDescent="0.15">
      <c r="B28" s="215"/>
      <c r="C28" s="216"/>
      <c r="D28" s="217"/>
      <c r="E28" s="218"/>
      <c r="F28" s="111"/>
      <c r="G28" s="111"/>
      <c r="H28" s="111">
        <f>F28-G28</f>
        <v>0</v>
      </c>
      <c r="I28" s="111"/>
    </row>
    <row r="29" spans="2:10" ht="23.25" customHeight="1" x14ac:dyDescent="0.15">
      <c r="B29" s="215"/>
      <c r="C29" s="219" t="s">
        <v>160</v>
      </c>
      <c r="D29" s="220"/>
      <c r="E29" s="220"/>
      <c r="F29" s="220"/>
      <c r="G29" s="221"/>
      <c r="H29" s="112">
        <f>SUM(H25:H28)</f>
        <v>0</v>
      </c>
      <c r="I29" s="111">
        <f>SUM(I25:I28)</f>
        <v>0</v>
      </c>
    </row>
    <row r="30" spans="2:10" ht="23.25" customHeight="1" x14ac:dyDescent="0.15">
      <c r="B30" s="223" t="s">
        <v>161</v>
      </c>
      <c r="C30" s="223"/>
      <c r="D30" s="223"/>
      <c r="E30" s="223"/>
      <c r="F30" s="223"/>
      <c r="G30" s="223"/>
      <c r="H30" s="223"/>
      <c r="I30" s="223"/>
      <c r="J30" s="113"/>
    </row>
    <row r="31" spans="2:10" ht="33" customHeight="1" x14ac:dyDescent="0.15">
      <c r="B31" s="222" t="s">
        <v>162</v>
      </c>
      <c r="C31" s="222"/>
      <c r="D31" s="222"/>
      <c r="E31" s="222"/>
      <c r="F31" s="222"/>
      <c r="G31" s="222"/>
      <c r="H31" s="222"/>
      <c r="I31" s="222"/>
      <c r="J31" s="113"/>
    </row>
    <row r="32" spans="2:10" ht="13.5" x14ac:dyDescent="0.15">
      <c r="B32" s="104"/>
      <c r="C32" s="104"/>
      <c r="D32" s="104"/>
      <c r="E32" s="104"/>
      <c r="F32" s="104"/>
      <c r="G32" s="104"/>
      <c r="H32" s="104"/>
      <c r="I32" s="104"/>
    </row>
    <row r="33" spans="2:10" ht="14.25" x14ac:dyDescent="0.15">
      <c r="B33" s="211" t="s">
        <v>163</v>
      </c>
      <c r="C33" s="211"/>
      <c r="D33" s="211"/>
      <c r="E33" s="211"/>
      <c r="F33" s="211"/>
      <c r="G33" s="211"/>
      <c r="H33" s="211"/>
      <c r="I33" s="104"/>
    </row>
    <row r="34" spans="2:10" ht="5.25" customHeight="1" x14ac:dyDescent="0.15">
      <c r="B34" s="104"/>
      <c r="C34" s="104"/>
      <c r="D34" s="104"/>
      <c r="E34" s="104"/>
      <c r="F34" s="104"/>
      <c r="G34" s="104"/>
      <c r="H34" s="114"/>
    </row>
    <row r="35" spans="2:10" ht="54.75" customHeight="1" x14ac:dyDescent="0.15">
      <c r="B35" s="224" t="s">
        <v>164</v>
      </c>
      <c r="C35" s="225"/>
      <c r="D35" s="110" t="s">
        <v>165</v>
      </c>
      <c r="E35" s="224" t="s">
        <v>166</v>
      </c>
      <c r="F35" s="226"/>
      <c r="G35" s="227"/>
    </row>
    <row r="36" spans="2:10" ht="31.5" customHeight="1" x14ac:dyDescent="0.15">
      <c r="B36" s="216"/>
      <c r="C36" s="218"/>
      <c r="D36" s="111">
        <f>B36-H29</f>
        <v>0</v>
      </c>
      <c r="E36" s="228" t="str">
        <f>IF(B36=0,"",(B36-D36)/B36*100)</f>
        <v/>
      </c>
      <c r="F36" s="229"/>
      <c r="G36" s="227"/>
    </row>
    <row r="37" spans="2:10" ht="20.25" customHeight="1" x14ac:dyDescent="0.15">
      <c r="B37" s="222" t="s">
        <v>167</v>
      </c>
      <c r="C37" s="222"/>
      <c r="D37" s="222"/>
      <c r="E37" s="222"/>
      <c r="F37" s="222"/>
      <c r="G37" s="222"/>
      <c r="H37" s="222"/>
      <c r="I37" s="222"/>
    </row>
    <row r="38" spans="2:10" ht="30" customHeight="1" x14ac:dyDescent="0.15">
      <c r="B38" s="222" t="s">
        <v>168</v>
      </c>
      <c r="C38" s="222"/>
      <c r="D38" s="222"/>
      <c r="E38" s="222"/>
      <c r="F38" s="222"/>
      <c r="G38" s="222"/>
      <c r="H38" s="222"/>
      <c r="I38" s="222"/>
      <c r="J38" s="113"/>
    </row>
  </sheetData>
  <mergeCells count="37">
    <mergeCell ref="B37:I37"/>
    <mergeCell ref="B38:I38"/>
    <mergeCell ref="B30:I30"/>
    <mergeCell ref="B31:I31"/>
    <mergeCell ref="B33:H33"/>
    <mergeCell ref="B35:C35"/>
    <mergeCell ref="E35:G35"/>
    <mergeCell ref="B36:C36"/>
    <mergeCell ref="E36:G36"/>
    <mergeCell ref="B25:B29"/>
    <mergeCell ref="C25:E25"/>
    <mergeCell ref="C26:E26"/>
    <mergeCell ref="C27:E27"/>
    <mergeCell ref="C28:E28"/>
    <mergeCell ref="C29:G29"/>
    <mergeCell ref="B20:B24"/>
    <mergeCell ref="C20:E20"/>
    <mergeCell ref="C21:E21"/>
    <mergeCell ref="C22:E22"/>
    <mergeCell ref="C23:E23"/>
    <mergeCell ref="C24:G24"/>
    <mergeCell ref="B15:B19"/>
    <mergeCell ref="C15:E15"/>
    <mergeCell ref="C16:E16"/>
    <mergeCell ref="C17:E17"/>
    <mergeCell ref="C18:E18"/>
    <mergeCell ref="C19:G19"/>
    <mergeCell ref="B9:H9"/>
    <mergeCell ref="B11:G11"/>
    <mergeCell ref="C13:E14"/>
    <mergeCell ref="H13:H14"/>
    <mergeCell ref="I13:I14"/>
    <mergeCell ref="B1:D1"/>
    <mergeCell ref="B3:I3"/>
    <mergeCell ref="B5:F5"/>
    <mergeCell ref="B7:H7"/>
    <mergeCell ref="B8:H8"/>
  </mergeCells>
  <phoneticPr fontId="20"/>
  <pageMargins left="0.25" right="0.25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M149"/>
  <sheetViews>
    <sheetView topLeftCell="A25" workbookViewId="0">
      <selection activeCell="K14" sqref="K14"/>
    </sheetView>
  </sheetViews>
  <sheetFormatPr defaultRowHeight="12" x14ac:dyDescent="0.15"/>
  <cols>
    <col min="1" max="1" width="7.42578125" customWidth="1"/>
    <col min="2" max="2" width="5.5703125" style="41" customWidth="1"/>
    <col min="3" max="3" width="39" customWidth="1"/>
    <col min="4" max="4" width="7.5703125" bestFit="1" customWidth="1"/>
    <col min="5" max="8" width="12.140625" customWidth="1"/>
    <col min="9" max="9" width="14" customWidth="1"/>
    <col min="10" max="10" width="8.140625" style="41" bestFit="1" customWidth="1"/>
    <col min="11" max="11" width="16" bestFit="1" customWidth="1"/>
    <col min="12" max="12" width="18.28515625" bestFit="1" customWidth="1"/>
    <col min="13" max="13" width="16.7109375" bestFit="1" customWidth="1"/>
  </cols>
  <sheetData>
    <row r="1" spans="2:9" ht="20.25" customHeight="1" x14ac:dyDescent="0.15">
      <c r="B1" t="s">
        <v>46</v>
      </c>
      <c r="I1" s="40"/>
    </row>
    <row r="2" spans="2:9" ht="18.75" x14ac:dyDescent="0.15">
      <c r="B2" s="230" t="s">
        <v>47</v>
      </c>
      <c r="C2" s="230"/>
      <c r="D2" s="230"/>
      <c r="E2" s="230"/>
      <c r="F2" s="230"/>
      <c r="G2" s="230"/>
      <c r="H2" s="230"/>
      <c r="I2" s="230"/>
    </row>
    <row r="3" spans="2:9" ht="17.25" x14ac:dyDescent="0.15">
      <c r="B3" s="231" t="s">
        <v>20</v>
      </c>
      <c r="C3" s="232"/>
      <c r="D3" s="227"/>
      <c r="E3" s="43"/>
      <c r="F3" s="43"/>
      <c r="G3" s="43"/>
      <c r="H3" s="43"/>
      <c r="I3" s="2"/>
    </row>
    <row r="4" spans="2:9" ht="17.25" x14ac:dyDescent="0.15">
      <c r="B4" s="231" t="s">
        <v>32</v>
      </c>
      <c r="C4" s="232"/>
      <c r="D4" s="227"/>
      <c r="E4" s="43"/>
      <c r="F4" s="43"/>
      <c r="G4" s="43"/>
      <c r="H4" s="43"/>
      <c r="I4" s="2"/>
    </row>
    <row r="5" spans="2:9" ht="12" customHeight="1" x14ac:dyDescent="0.15">
      <c r="B5" s="233"/>
      <c r="C5" s="233"/>
      <c r="D5" s="44"/>
      <c r="E5" s="44"/>
      <c r="F5" s="44"/>
      <c r="G5" s="44"/>
      <c r="H5" s="44"/>
      <c r="I5" s="45"/>
    </row>
    <row r="6" spans="2:9" ht="15" customHeight="1" x14ac:dyDescent="0.15">
      <c r="B6" s="234" t="s">
        <v>48</v>
      </c>
      <c r="C6" s="235"/>
      <c r="D6" s="235"/>
      <c r="E6" s="235"/>
      <c r="F6" s="235"/>
      <c r="G6" s="235"/>
      <c r="H6" s="235"/>
      <c r="I6" s="236"/>
    </row>
    <row r="7" spans="2:9" ht="15" customHeight="1" x14ac:dyDescent="0.15">
      <c r="B7" s="237" t="s">
        <v>49</v>
      </c>
      <c r="C7" s="238"/>
      <c r="D7" s="238"/>
      <c r="E7" s="238"/>
      <c r="F7" s="238"/>
      <c r="G7" s="238"/>
      <c r="H7" s="238"/>
      <c r="I7" s="239"/>
    </row>
    <row r="8" spans="2:9" ht="15" customHeight="1" x14ac:dyDescent="0.15">
      <c r="B8" s="240"/>
      <c r="C8" s="241"/>
      <c r="D8" s="241"/>
      <c r="E8" s="241"/>
      <c r="F8" s="241"/>
      <c r="G8" s="241"/>
      <c r="H8" s="241"/>
      <c r="I8" s="242"/>
    </row>
    <row r="9" spans="2:9" ht="15" customHeight="1" x14ac:dyDescent="0.15">
      <c r="B9" s="46" t="s">
        <v>50</v>
      </c>
      <c r="C9" s="243" t="s">
        <v>51</v>
      </c>
      <c r="D9" s="243"/>
      <c r="E9" s="243"/>
      <c r="F9" s="243"/>
      <c r="G9" s="243"/>
      <c r="H9" s="243"/>
      <c r="I9" s="244"/>
    </row>
    <row r="10" spans="2:9" ht="15" customHeight="1" x14ac:dyDescent="0.15">
      <c r="B10" s="46"/>
      <c r="C10" s="243"/>
      <c r="D10" s="243"/>
      <c r="E10" s="243"/>
      <c r="F10" s="243"/>
      <c r="G10" s="243"/>
      <c r="H10" s="243"/>
      <c r="I10" s="244"/>
    </row>
    <row r="11" spans="2:9" ht="15" customHeight="1" x14ac:dyDescent="0.15">
      <c r="B11" s="46"/>
      <c r="C11" s="243"/>
      <c r="D11" s="243"/>
      <c r="E11" s="243"/>
      <c r="F11" s="243"/>
      <c r="G11" s="243"/>
      <c r="H11" s="243"/>
      <c r="I11" s="244"/>
    </row>
    <row r="12" spans="2:9" ht="14.25" customHeight="1" x14ac:dyDescent="0.15">
      <c r="B12" s="46" t="s">
        <v>52</v>
      </c>
      <c r="C12" s="245" t="s">
        <v>53</v>
      </c>
      <c r="D12" s="245"/>
      <c r="E12" s="245"/>
      <c r="F12" s="245"/>
      <c r="G12" s="245"/>
      <c r="H12" s="245"/>
      <c r="I12" s="246"/>
    </row>
    <row r="13" spans="2:9" ht="15" customHeight="1" x14ac:dyDescent="0.15">
      <c r="B13" s="46"/>
      <c r="C13" s="245"/>
      <c r="D13" s="245"/>
      <c r="E13" s="245"/>
      <c r="F13" s="245"/>
      <c r="G13" s="245"/>
      <c r="H13" s="245"/>
      <c r="I13" s="246"/>
    </row>
    <row r="14" spans="2:9" ht="15" customHeight="1" x14ac:dyDescent="0.15">
      <c r="B14" s="46" t="s">
        <v>54</v>
      </c>
      <c r="C14" s="245" t="s">
        <v>55</v>
      </c>
      <c r="D14" s="245"/>
      <c r="E14" s="245"/>
      <c r="F14" s="245"/>
      <c r="G14" s="245"/>
      <c r="H14" s="245"/>
      <c r="I14" s="246"/>
    </row>
    <row r="15" spans="2:9" ht="15" customHeight="1" x14ac:dyDescent="0.15">
      <c r="B15" s="46"/>
      <c r="C15" s="245"/>
      <c r="D15" s="245"/>
      <c r="E15" s="245"/>
      <c r="F15" s="245"/>
      <c r="G15" s="245"/>
      <c r="H15" s="245"/>
      <c r="I15" s="246"/>
    </row>
    <row r="16" spans="2:9" ht="15" customHeight="1" x14ac:dyDescent="0.15">
      <c r="B16" s="46" t="s">
        <v>56</v>
      </c>
      <c r="C16" s="243" t="s">
        <v>57</v>
      </c>
      <c r="D16" s="243"/>
      <c r="E16" s="243"/>
      <c r="F16" s="243"/>
      <c r="G16" s="243"/>
      <c r="H16" s="243"/>
      <c r="I16" s="244"/>
    </row>
    <row r="17" spans="2:13" ht="15" customHeight="1" x14ac:dyDescent="0.15">
      <c r="B17" s="46"/>
      <c r="C17" s="47"/>
      <c r="D17" s="47"/>
      <c r="E17" s="47"/>
      <c r="F17" s="47"/>
      <c r="G17" s="47"/>
      <c r="H17" s="47"/>
      <c r="I17" s="48"/>
    </row>
    <row r="18" spans="2:13" ht="15" customHeight="1" x14ac:dyDescent="0.15">
      <c r="B18" s="247" t="s">
        <v>58</v>
      </c>
      <c r="C18" s="248"/>
      <c r="D18" s="248"/>
      <c r="E18" s="248"/>
      <c r="F18" s="248"/>
      <c r="G18" s="248"/>
      <c r="H18" s="248"/>
      <c r="I18" s="249"/>
    </row>
    <row r="19" spans="2:13" ht="15" customHeight="1" x14ac:dyDescent="0.15">
      <c r="B19" s="247" t="s">
        <v>59</v>
      </c>
      <c r="C19" s="248"/>
      <c r="D19" s="248"/>
      <c r="E19" s="248"/>
      <c r="F19" s="248"/>
      <c r="G19" s="248"/>
      <c r="H19" s="248"/>
      <c r="I19" s="249"/>
    </row>
    <row r="20" spans="2:13" ht="15" customHeight="1" x14ac:dyDescent="0.15">
      <c r="B20" s="247" t="s">
        <v>60</v>
      </c>
      <c r="C20" s="248"/>
      <c r="D20" s="248"/>
      <c r="E20" s="248"/>
      <c r="F20" s="248"/>
      <c r="G20" s="248"/>
      <c r="H20" s="248"/>
      <c r="I20" s="249"/>
    </row>
    <row r="21" spans="2:13" ht="15" customHeight="1" x14ac:dyDescent="0.15">
      <c r="B21" s="250" t="s">
        <v>61</v>
      </c>
      <c r="C21" s="251"/>
      <c r="D21" s="251"/>
      <c r="E21" s="251"/>
      <c r="F21" s="251"/>
      <c r="G21" s="251"/>
      <c r="H21" s="251"/>
      <c r="I21" s="252"/>
    </row>
    <row r="22" spans="2:13" ht="15" customHeight="1" x14ac:dyDescent="0.15">
      <c r="B22" s="253"/>
      <c r="C22" s="254"/>
      <c r="D22" s="254"/>
      <c r="E22" s="254"/>
      <c r="F22" s="254"/>
      <c r="G22" s="254"/>
      <c r="H22" s="254"/>
      <c r="I22" s="255"/>
    </row>
    <row r="23" spans="2:13" ht="15" customHeight="1" x14ac:dyDescent="0.15">
      <c r="B23" s="256" t="s">
        <v>62</v>
      </c>
      <c r="C23" s="256"/>
      <c r="D23" s="256" t="s">
        <v>63</v>
      </c>
      <c r="E23" s="256" t="s">
        <v>64</v>
      </c>
      <c r="F23" s="257" t="s">
        <v>65</v>
      </c>
      <c r="G23" s="259" t="s">
        <v>66</v>
      </c>
      <c r="H23" s="261" t="s">
        <v>67</v>
      </c>
      <c r="I23" s="259" t="s">
        <v>68</v>
      </c>
    </row>
    <row r="24" spans="2:13" ht="15" customHeight="1" x14ac:dyDescent="0.15">
      <c r="B24" s="256"/>
      <c r="C24" s="256"/>
      <c r="D24" s="256"/>
      <c r="E24" s="256"/>
      <c r="F24" s="258"/>
      <c r="G24" s="260"/>
      <c r="H24" s="256"/>
      <c r="I24" s="260"/>
    </row>
    <row r="25" spans="2:13" ht="15" customHeight="1" x14ac:dyDescent="0.15">
      <c r="B25" s="262" t="s">
        <v>69</v>
      </c>
      <c r="C25" s="49" t="s">
        <v>70</v>
      </c>
      <c r="D25" s="50" t="s">
        <v>71</v>
      </c>
      <c r="E25" s="51"/>
      <c r="F25" s="52">
        <v>38.200000000000003</v>
      </c>
      <c r="G25" s="53">
        <f>E25*F25</f>
        <v>0</v>
      </c>
      <c r="H25" s="52">
        <v>1.8700000000000001E-2</v>
      </c>
      <c r="I25" s="54">
        <f>G25*H25*44/12</f>
        <v>0</v>
      </c>
    </row>
    <row r="26" spans="2:13" ht="15" customHeight="1" x14ac:dyDescent="0.15">
      <c r="B26" s="263"/>
      <c r="C26" s="55" t="s">
        <v>72</v>
      </c>
      <c r="D26" s="50" t="s">
        <v>71</v>
      </c>
      <c r="E26" s="51"/>
      <c r="F26" s="52">
        <v>35.299999999999997</v>
      </c>
      <c r="G26" s="53">
        <f t="shared" ref="G26:G40" si="0">E26*F26</f>
        <v>0</v>
      </c>
      <c r="H26" s="52">
        <v>1.84E-2</v>
      </c>
      <c r="I26" s="54">
        <f t="shared" ref="I26:I34" si="1">G26*H26*44/12</f>
        <v>0</v>
      </c>
    </row>
    <row r="27" spans="2:13" ht="15" customHeight="1" x14ac:dyDescent="0.15">
      <c r="B27" s="263"/>
      <c r="C27" s="56" t="s">
        <v>73</v>
      </c>
      <c r="D27" s="50" t="s">
        <v>71</v>
      </c>
      <c r="E27" s="51"/>
      <c r="F27" s="52">
        <v>34.6</v>
      </c>
      <c r="G27" s="53">
        <f t="shared" si="0"/>
        <v>0</v>
      </c>
      <c r="H27" s="52">
        <v>1.83E-2</v>
      </c>
      <c r="I27" s="54">
        <f t="shared" si="1"/>
        <v>0</v>
      </c>
    </row>
    <row r="28" spans="2:13" ht="15" customHeight="1" x14ac:dyDescent="0.15">
      <c r="B28" s="263"/>
      <c r="C28" s="56" t="s">
        <v>74</v>
      </c>
      <c r="D28" s="50" t="s">
        <v>71</v>
      </c>
      <c r="E28" s="51"/>
      <c r="F28" s="52">
        <v>33.6</v>
      </c>
      <c r="G28" s="53">
        <f t="shared" si="0"/>
        <v>0</v>
      </c>
      <c r="H28" s="52">
        <v>1.8200000000000001E-2</v>
      </c>
      <c r="I28" s="54">
        <f t="shared" si="1"/>
        <v>0</v>
      </c>
    </row>
    <row r="29" spans="2:13" ht="15" customHeight="1" x14ac:dyDescent="0.15">
      <c r="B29" s="263"/>
      <c r="C29" s="56" t="s">
        <v>75</v>
      </c>
      <c r="D29" s="50" t="s">
        <v>71</v>
      </c>
      <c r="E29" s="51"/>
      <c r="F29" s="52">
        <v>36.700000000000003</v>
      </c>
      <c r="G29" s="53">
        <f t="shared" si="0"/>
        <v>0</v>
      </c>
      <c r="H29" s="52">
        <v>1.8499999999999999E-2</v>
      </c>
      <c r="I29" s="54">
        <f>G29*H29*44/12</f>
        <v>0</v>
      </c>
    </row>
    <row r="30" spans="2:13" ht="15" customHeight="1" thickBot="1" x14ac:dyDescent="0.2">
      <c r="B30" s="263"/>
      <c r="C30" s="56" t="s">
        <v>76</v>
      </c>
      <c r="D30" s="50" t="s">
        <v>71</v>
      </c>
      <c r="E30" s="51"/>
      <c r="F30" s="52">
        <v>37.700000000000003</v>
      </c>
      <c r="G30" s="53">
        <f t="shared" si="0"/>
        <v>0</v>
      </c>
      <c r="H30" s="52">
        <v>1.8700000000000001E-2</v>
      </c>
      <c r="I30" s="54">
        <f t="shared" si="1"/>
        <v>0</v>
      </c>
      <c r="K30" t="s">
        <v>77</v>
      </c>
    </row>
    <row r="31" spans="2:13" ht="15" customHeight="1" x14ac:dyDescent="0.15">
      <c r="B31" s="263"/>
      <c r="C31" s="56" t="s">
        <v>78</v>
      </c>
      <c r="D31" s="50" t="s">
        <v>71</v>
      </c>
      <c r="E31" s="51"/>
      <c r="F31" s="52">
        <v>39.1</v>
      </c>
      <c r="G31" s="53">
        <f t="shared" si="0"/>
        <v>0</v>
      </c>
      <c r="H31" s="52">
        <v>1.89E-2</v>
      </c>
      <c r="I31" s="54">
        <f>G31*H31*44/12</f>
        <v>0</v>
      </c>
      <c r="K31" s="265" t="s">
        <v>79</v>
      </c>
      <c r="L31" s="267" t="s">
        <v>80</v>
      </c>
      <c r="M31" s="57" t="s">
        <v>81</v>
      </c>
    </row>
    <row r="32" spans="2:13" ht="15" customHeight="1" thickBot="1" x14ac:dyDescent="0.2">
      <c r="B32" s="263"/>
      <c r="C32" s="56" t="s">
        <v>82</v>
      </c>
      <c r="D32" s="50" t="s">
        <v>71</v>
      </c>
      <c r="E32" s="51"/>
      <c r="F32" s="52">
        <v>41.9</v>
      </c>
      <c r="G32" s="53">
        <f t="shared" si="0"/>
        <v>0</v>
      </c>
      <c r="H32" s="52">
        <v>1.95E-2</v>
      </c>
      <c r="I32" s="54">
        <f t="shared" si="1"/>
        <v>0</v>
      </c>
      <c r="K32" s="266"/>
      <c r="L32" s="268"/>
      <c r="M32" s="58" t="s">
        <v>83</v>
      </c>
    </row>
    <row r="33" spans="2:13" ht="15" customHeight="1" x14ac:dyDescent="0.15">
      <c r="B33" s="263"/>
      <c r="C33" s="56" t="s">
        <v>84</v>
      </c>
      <c r="D33" s="50" t="s">
        <v>85</v>
      </c>
      <c r="E33" s="51"/>
      <c r="F33" s="52">
        <v>50.8</v>
      </c>
      <c r="G33" s="53">
        <f t="shared" si="0"/>
        <v>0</v>
      </c>
      <c r="H33" s="52">
        <v>1.61E-2</v>
      </c>
      <c r="I33" s="54">
        <f t="shared" si="1"/>
        <v>0</v>
      </c>
      <c r="K33" s="59" t="s">
        <v>86</v>
      </c>
      <c r="L33" s="60" t="s">
        <v>87</v>
      </c>
      <c r="M33" s="61">
        <v>46.046550000000003</v>
      </c>
    </row>
    <row r="34" spans="2:13" ht="15" customHeight="1" x14ac:dyDescent="0.15">
      <c r="B34" s="263"/>
      <c r="C34" s="56" t="s">
        <v>88</v>
      </c>
      <c r="D34" s="50" t="s">
        <v>85</v>
      </c>
      <c r="E34" s="51"/>
      <c r="F34" s="52">
        <v>54.6</v>
      </c>
      <c r="G34" s="53">
        <f t="shared" si="0"/>
        <v>0</v>
      </c>
      <c r="H34" s="52">
        <v>1.35E-2</v>
      </c>
      <c r="I34" s="54">
        <f t="shared" si="1"/>
        <v>0</v>
      </c>
      <c r="K34" s="59" t="s">
        <v>89</v>
      </c>
      <c r="L34" s="62" t="s">
        <v>90</v>
      </c>
      <c r="M34" s="61">
        <v>46</v>
      </c>
    </row>
    <row r="35" spans="2:13" ht="15" customHeight="1" x14ac:dyDescent="0.15">
      <c r="B35" s="263"/>
      <c r="C35" s="56" t="s">
        <v>91</v>
      </c>
      <c r="D35" s="56" t="s">
        <v>92</v>
      </c>
      <c r="E35" s="51"/>
      <c r="F35" s="63">
        <v>46.046550000000003</v>
      </c>
      <c r="G35" s="64">
        <f t="shared" si="0"/>
        <v>0</v>
      </c>
      <c r="H35" s="52">
        <v>1.3599999999999999E-2</v>
      </c>
      <c r="I35" s="54">
        <f>G35*H35*44/12</f>
        <v>0</v>
      </c>
      <c r="J35" s="41" t="s">
        <v>93</v>
      </c>
      <c r="K35" s="59" t="s">
        <v>94</v>
      </c>
      <c r="L35" s="60" t="s">
        <v>95</v>
      </c>
      <c r="M35" s="61">
        <v>62.790750000000003</v>
      </c>
    </row>
    <row r="36" spans="2:13" ht="15" customHeight="1" x14ac:dyDescent="0.15">
      <c r="B36" s="263"/>
      <c r="C36" s="56" t="s">
        <v>96</v>
      </c>
      <c r="D36" s="65"/>
      <c r="E36" s="51"/>
      <c r="F36" s="66"/>
      <c r="G36" s="53">
        <f t="shared" si="0"/>
        <v>0</v>
      </c>
      <c r="H36" s="67"/>
      <c r="I36" s="54">
        <f>G36*H36*44/12</f>
        <v>0</v>
      </c>
      <c r="K36" s="59" t="s">
        <v>97</v>
      </c>
      <c r="L36" s="60" t="s">
        <v>98</v>
      </c>
      <c r="M36" s="61">
        <v>62.790750000000003</v>
      </c>
    </row>
    <row r="37" spans="2:13" ht="15" customHeight="1" x14ac:dyDescent="0.15">
      <c r="B37" s="263"/>
      <c r="C37" s="56" t="s">
        <v>99</v>
      </c>
      <c r="D37" s="50" t="s">
        <v>100</v>
      </c>
      <c r="E37" s="51"/>
      <c r="F37" s="52">
        <v>1.02</v>
      </c>
      <c r="G37" s="53">
        <f t="shared" si="0"/>
        <v>0</v>
      </c>
      <c r="H37" s="68">
        <v>0.06</v>
      </c>
      <c r="I37" s="54">
        <f>E37*H37</f>
        <v>0</v>
      </c>
      <c r="K37" s="59" t="s">
        <v>101</v>
      </c>
      <c r="L37" s="60" t="s">
        <v>102</v>
      </c>
      <c r="M37" s="61">
        <v>46.046550000000003</v>
      </c>
    </row>
    <row r="38" spans="2:13" ht="15" customHeight="1" x14ac:dyDescent="0.15">
      <c r="B38" s="263"/>
      <c r="C38" s="56" t="s">
        <v>103</v>
      </c>
      <c r="D38" s="50" t="s">
        <v>100</v>
      </c>
      <c r="E38" s="51"/>
      <c r="F38" s="52">
        <v>1.36</v>
      </c>
      <c r="G38" s="53">
        <f t="shared" si="0"/>
        <v>0</v>
      </c>
      <c r="H38" s="52">
        <v>5.7000000000000002E-2</v>
      </c>
      <c r="I38" s="54">
        <f>E38*H38</f>
        <v>0</v>
      </c>
      <c r="K38" s="59" t="s">
        <v>104</v>
      </c>
      <c r="L38" s="60" t="s">
        <v>105</v>
      </c>
      <c r="M38" s="61">
        <v>45</v>
      </c>
    </row>
    <row r="39" spans="2:13" ht="15" customHeight="1" thickBot="1" x14ac:dyDescent="0.2">
      <c r="B39" s="263"/>
      <c r="C39" s="56" t="s">
        <v>106</v>
      </c>
      <c r="D39" s="50" t="s">
        <v>100</v>
      </c>
      <c r="E39" s="51"/>
      <c r="F39" s="52">
        <v>1.36</v>
      </c>
      <c r="G39" s="53">
        <f t="shared" si="0"/>
        <v>0</v>
      </c>
      <c r="H39" s="52">
        <v>5.7000000000000002E-2</v>
      </c>
      <c r="I39" s="54">
        <f>E39*H39</f>
        <v>0</v>
      </c>
      <c r="K39" s="69" t="s">
        <v>107</v>
      </c>
      <c r="L39" s="70" t="s">
        <v>108</v>
      </c>
      <c r="M39" s="71">
        <v>62.790750000000003</v>
      </c>
    </row>
    <row r="40" spans="2:13" ht="15" customHeight="1" x14ac:dyDescent="0.15">
      <c r="B40" s="263"/>
      <c r="C40" s="56" t="s">
        <v>109</v>
      </c>
      <c r="D40" s="50" t="s">
        <v>100</v>
      </c>
      <c r="E40" s="51"/>
      <c r="F40" s="52">
        <v>1.36</v>
      </c>
      <c r="G40" s="53">
        <f t="shared" si="0"/>
        <v>0</v>
      </c>
      <c r="H40" s="52">
        <v>5.7000000000000002E-2</v>
      </c>
      <c r="I40" s="54">
        <f>E40*H40</f>
        <v>0</v>
      </c>
    </row>
    <row r="41" spans="2:13" ht="15" customHeight="1" x14ac:dyDescent="0.15">
      <c r="B41" s="264"/>
      <c r="C41" s="269" t="s">
        <v>110</v>
      </c>
      <c r="D41" s="270"/>
      <c r="E41" s="271" t="s">
        <v>111</v>
      </c>
      <c r="F41" s="271"/>
      <c r="G41" s="72">
        <f>SUM(G25:G40)</f>
        <v>0</v>
      </c>
      <c r="H41" s="73" t="s">
        <v>112</v>
      </c>
      <c r="I41" s="72">
        <f>SUM(I25:I40)</f>
        <v>0</v>
      </c>
    </row>
    <row r="42" spans="2:13" ht="15" customHeight="1" x14ac:dyDescent="0.15">
      <c r="B42" s="262" t="s">
        <v>113</v>
      </c>
      <c r="C42" s="74" t="s">
        <v>114</v>
      </c>
      <c r="D42" s="50" t="s">
        <v>115</v>
      </c>
      <c r="E42" s="51"/>
      <c r="F42" s="52">
        <v>9.9700000000000006</v>
      </c>
      <c r="G42" s="53">
        <f t="shared" ref="G42:G47" si="2">E42*F42</f>
        <v>0</v>
      </c>
      <c r="H42" s="75">
        <v>0.34399999999999997</v>
      </c>
      <c r="I42" s="54">
        <f t="shared" ref="I42:I47" si="3">E42*H42</f>
        <v>0</v>
      </c>
      <c r="K42" s="175" t="s">
        <v>116</v>
      </c>
      <c r="L42" s="175"/>
    </row>
    <row r="43" spans="2:13" ht="15" customHeight="1" x14ac:dyDescent="0.15">
      <c r="B43" s="263"/>
      <c r="C43" s="74" t="s">
        <v>117</v>
      </c>
      <c r="D43" s="50" t="s">
        <v>115</v>
      </c>
      <c r="E43" s="51"/>
      <c r="F43" s="52">
        <v>9.2799999999999994</v>
      </c>
      <c r="G43" s="53">
        <f t="shared" si="2"/>
        <v>0</v>
      </c>
      <c r="H43" s="75">
        <v>0.34399999999999997</v>
      </c>
      <c r="I43" s="54">
        <f t="shared" si="3"/>
        <v>0</v>
      </c>
      <c r="K43" s="175"/>
      <c r="L43" s="175"/>
    </row>
    <row r="44" spans="2:13" ht="15" customHeight="1" x14ac:dyDescent="0.15">
      <c r="B44" s="263"/>
      <c r="C44" s="74" t="s">
        <v>118</v>
      </c>
      <c r="D44" s="50" t="s">
        <v>115</v>
      </c>
      <c r="E44" s="51"/>
      <c r="F44" s="52">
        <v>9.9700000000000006</v>
      </c>
      <c r="G44" s="53">
        <f t="shared" si="2"/>
        <v>0</v>
      </c>
      <c r="H44" s="66"/>
      <c r="I44" s="54">
        <f t="shared" si="3"/>
        <v>0</v>
      </c>
      <c r="J44" s="272"/>
      <c r="K44" s="175"/>
      <c r="L44" s="175"/>
      <c r="M44" s="39"/>
    </row>
    <row r="45" spans="2:13" ht="15" customHeight="1" x14ac:dyDescent="0.15">
      <c r="B45" s="263"/>
      <c r="C45" s="74" t="s">
        <v>119</v>
      </c>
      <c r="D45" s="50" t="s">
        <v>115</v>
      </c>
      <c r="E45" s="51"/>
      <c r="F45" s="52">
        <v>9.2799999999999994</v>
      </c>
      <c r="G45" s="53">
        <f t="shared" si="2"/>
        <v>0</v>
      </c>
      <c r="H45" s="66"/>
      <c r="I45" s="54">
        <f t="shared" si="3"/>
        <v>0</v>
      </c>
      <c r="J45" s="272"/>
      <c r="K45" s="175"/>
      <c r="L45" s="175"/>
      <c r="M45" s="39"/>
    </row>
    <row r="46" spans="2:13" ht="15" customHeight="1" x14ac:dyDescent="0.15">
      <c r="B46" s="263"/>
      <c r="C46" s="74"/>
      <c r="D46" s="50"/>
      <c r="E46" s="51"/>
      <c r="F46" s="52">
        <v>9.9700000000000006</v>
      </c>
      <c r="G46" s="53">
        <f t="shared" si="2"/>
        <v>0</v>
      </c>
      <c r="H46" s="66"/>
      <c r="I46" s="54">
        <f t="shared" si="3"/>
        <v>0</v>
      </c>
      <c r="K46" s="39"/>
      <c r="L46" s="39"/>
      <c r="M46" s="39"/>
    </row>
    <row r="47" spans="2:13" ht="15" customHeight="1" x14ac:dyDescent="0.15">
      <c r="B47" s="263"/>
      <c r="C47" s="74"/>
      <c r="D47" s="50"/>
      <c r="E47" s="51"/>
      <c r="F47" s="52">
        <v>9.2799999999999994</v>
      </c>
      <c r="G47" s="53">
        <f t="shared" si="2"/>
        <v>0</v>
      </c>
      <c r="H47" s="66"/>
      <c r="I47" s="54">
        <f t="shared" si="3"/>
        <v>0</v>
      </c>
      <c r="K47" s="39"/>
      <c r="L47" s="39"/>
      <c r="M47" s="39"/>
    </row>
    <row r="48" spans="2:13" ht="15" customHeight="1" x14ac:dyDescent="0.15">
      <c r="B48" s="263"/>
      <c r="C48" s="76" t="s">
        <v>120</v>
      </c>
      <c r="D48" s="50" t="s">
        <v>115</v>
      </c>
      <c r="E48" s="77">
        <f>E42+E44</f>
        <v>0</v>
      </c>
      <c r="F48" s="50" t="s">
        <v>121</v>
      </c>
      <c r="G48" s="77">
        <f>G42+G44+G46</f>
        <v>0</v>
      </c>
      <c r="H48" s="50" t="s">
        <v>121</v>
      </c>
      <c r="I48" s="77">
        <f>I42+I44+I46</f>
        <v>0</v>
      </c>
    </row>
    <row r="49" spans="2:13" ht="15" customHeight="1" x14ac:dyDescent="0.15">
      <c r="B49" s="263"/>
      <c r="C49" s="76" t="s">
        <v>122</v>
      </c>
      <c r="D49" s="50" t="s">
        <v>115</v>
      </c>
      <c r="E49" s="77">
        <f>E43+E45</f>
        <v>0</v>
      </c>
      <c r="F49" s="50" t="s">
        <v>121</v>
      </c>
      <c r="G49" s="77">
        <f>G43+G45+G47</f>
        <v>0</v>
      </c>
      <c r="H49" s="50" t="s">
        <v>121</v>
      </c>
      <c r="I49" s="77">
        <f>I43+I45+I47</f>
        <v>0</v>
      </c>
      <c r="K49" s="78"/>
    </row>
    <row r="50" spans="2:13" ht="15" customHeight="1" x14ac:dyDescent="0.15">
      <c r="B50" s="263"/>
      <c r="C50" s="56" t="s">
        <v>123</v>
      </c>
      <c r="D50" s="50" t="s">
        <v>115</v>
      </c>
      <c r="E50" s="51"/>
      <c r="F50" s="52">
        <v>3.2000000000000001E-2</v>
      </c>
      <c r="G50" s="53">
        <f>E50*F50</f>
        <v>0</v>
      </c>
      <c r="H50" s="79">
        <v>2.2000000000000001E-3</v>
      </c>
      <c r="I50" s="80">
        <f>E50*H50</f>
        <v>0</v>
      </c>
      <c r="K50" s="81"/>
      <c r="L50" s="82"/>
      <c r="M50" s="82"/>
    </row>
    <row r="51" spans="2:13" ht="15" customHeight="1" x14ac:dyDescent="0.15">
      <c r="B51" s="263"/>
      <c r="C51" s="50" t="s">
        <v>124</v>
      </c>
      <c r="D51" s="50" t="s">
        <v>115</v>
      </c>
      <c r="E51" s="51"/>
      <c r="F51" s="83" t="s">
        <v>125</v>
      </c>
      <c r="G51" s="84" t="s">
        <v>125</v>
      </c>
      <c r="H51" s="83" t="s">
        <v>125</v>
      </c>
      <c r="I51" s="85" t="s">
        <v>125</v>
      </c>
      <c r="K51" s="82"/>
      <c r="L51" s="82"/>
      <c r="M51" s="86"/>
    </row>
    <row r="52" spans="2:13" ht="15" customHeight="1" thickBot="1" x14ac:dyDescent="0.2">
      <c r="B52" s="264"/>
      <c r="C52" s="269" t="s">
        <v>126</v>
      </c>
      <c r="D52" s="270"/>
      <c r="E52" s="271" t="s">
        <v>111</v>
      </c>
      <c r="F52" s="271"/>
      <c r="G52" s="87">
        <f>SUM(G48:G51)</f>
        <v>0</v>
      </c>
      <c r="H52" s="88" t="s">
        <v>127</v>
      </c>
      <c r="I52" s="89">
        <f>SUM(I48:I51)</f>
        <v>0</v>
      </c>
      <c r="K52" s="82"/>
      <c r="L52" s="82"/>
      <c r="M52" s="86"/>
    </row>
    <row r="53" spans="2:13" ht="15" customHeight="1" x14ac:dyDescent="0.15">
      <c r="B53" s="273" t="s">
        <v>128</v>
      </c>
      <c r="C53" s="274"/>
      <c r="D53" s="274"/>
      <c r="E53" s="271" t="s">
        <v>129</v>
      </c>
      <c r="F53" s="271"/>
      <c r="G53" s="90">
        <f>SUM(G52,G41)</f>
        <v>0</v>
      </c>
      <c r="H53" s="279" t="s">
        <v>130</v>
      </c>
      <c r="I53" s="282">
        <f>SUM(I52,I41)</f>
        <v>0</v>
      </c>
      <c r="K53" s="82"/>
      <c r="L53" s="82"/>
      <c r="M53" s="86"/>
    </row>
    <row r="54" spans="2:13" ht="15" customHeight="1" thickBot="1" x14ac:dyDescent="0.2">
      <c r="B54" s="275"/>
      <c r="C54" s="276"/>
      <c r="D54" s="276"/>
      <c r="E54" s="285" t="s">
        <v>131</v>
      </c>
      <c r="F54" s="285"/>
      <c r="G54" s="91">
        <v>2.58E-2</v>
      </c>
      <c r="H54" s="280"/>
      <c r="I54" s="283"/>
      <c r="K54" s="82"/>
      <c r="L54" s="82"/>
      <c r="M54" s="86"/>
    </row>
    <row r="55" spans="2:13" ht="15" customHeight="1" x14ac:dyDescent="0.15">
      <c r="B55" s="275"/>
      <c r="C55" s="276"/>
      <c r="D55" s="276"/>
      <c r="E55" s="286" t="s">
        <v>132</v>
      </c>
      <c r="F55" s="287"/>
      <c r="G55" s="282">
        <f>G53*G54</f>
        <v>0</v>
      </c>
      <c r="H55" s="280"/>
      <c r="I55" s="283"/>
      <c r="K55" s="82"/>
      <c r="L55" s="82"/>
      <c r="M55" s="86"/>
    </row>
    <row r="56" spans="2:13" ht="15" customHeight="1" thickBot="1" x14ac:dyDescent="0.2">
      <c r="B56" s="277"/>
      <c r="C56" s="278"/>
      <c r="D56" s="278"/>
      <c r="E56" s="288"/>
      <c r="F56" s="289"/>
      <c r="G56" s="284"/>
      <c r="H56" s="281"/>
      <c r="I56" s="284"/>
      <c r="K56" s="82"/>
      <c r="L56" s="82"/>
      <c r="M56" s="86"/>
    </row>
    <row r="57" spans="2:13" ht="12.75" customHeight="1" x14ac:dyDescent="0.15">
      <c r="C57" s="92"/>
      <c r="D57" s="92"/>
      <c r="E57" s="92"/>
      <c r="F57" s="92"/>
      <c r="G57" s="92"/>
      <c r="H57" s="92"/>
      <c r="I57" s="92"/>
      <c r="K57" s="82"/>
      <c r="L57" s="82"/>
      <c r="M57" s="86"/>
    </row>
    <row r="58" spans="2:13" ht="7.5" customHeight="1" x14ac:dyDescent="0.15">
      <c r="B58" s="93"/>
      <c r="C58" s="94"/>
      <c r="D58" s="94"/>
      <c r="E58" s="94"/>
      <c r="F58" s="94"/>
      <c r="G58" s="94"/>
      <c r="H58" s="94"/>
      <c r="I58" s="95"/>
    </row>
    <row r="59" spans="2:13" ht="15" customHeight="1" x14ac:dyDescent="0.15">
      <c r="B59" s="96" t="s">
        <v>133</v>
      </c>
      <c r="C59" s="42"/>
      <c r="D59" s="42"/>
      <c r="E59" s="42"/>
      <c r="F59" s="42"/>
      <c r="G59" s="42"/>
      <c r="H59" s="42"/>
      <c r="I59" s="97"/>
    </row>
    <row r="60" spans="2:13" ht="15" customHeight="1" x14ac:dyDescent="0.15">
      <c r="B60" s="96"/>
      <c r="C60" s="98" t="s">
        <v>134</v>
      </c>
      <c r="D60" s="42"/>
      <c r="E60" s="42"/>
      <c r="F60" s="42"/>
      <c r="G60" s="42"/>
      <c r="H60" s="42"/>
      <c r="I60" s="97"/>
    </row>
    <row r="61" spans="2:13" ht="7.5" customHeight="1" x14ac:dyDescent="0.15">
      <c r="B61" s="96"/>
      <c r="C61" s="99"/>
      <c r="D61" s="42"/>
      <c r="E61" s="42"/>
      <c r="F61" s="42"/>
      <c r="G61" s="42"/>
      <c r="H61" s="42"/>
      <c r="I61" s="97"/>
    </row>
    <row r="62" spans="2:13" ht="15" customHeight="1" x14ac:dyDescent="0.15">
      <c r="B62" s="96" t="s">
        <v>135</v>
      </c>
      <c r="C62" s="42"/>
      <c r="D62" s="42"/>
      <c r="E62" s="42"/>
      <c r="F62" s="42"/>
      <c r="G62" s="42"/>
      <c r="H62" s="42"/>
      <c r="I62" s="97"/>
    </row>
    <row r="63" spans="2:13" ht="15" customHeight="1" x14ac:dyDescent="0.15">
      <c r="B63" s="100" t="s">
        <v>136</v>
      </c>
      <c r="C63" s="42"/>
      <c r="D63" s="42"/>
      <c r="E63" s="42"/>
      <c r="F63" s="42"/>
      <c r="G63" s="42"/>
      <c r="H63" s="42"/>
      <c r="I63" s="97"/>
    </row>
    <row r="64" spans="2:13" ht="15" customHeight="1" x14ac:dyDescent="0.15">
      <c r="B64" s="100" t="s">
        <v>137</v>
      </c>
      <c r="C64" s="42"/>
      <c r="D64" s="42"/>
      <c r="E64" s="42"/>
      <c r="F64" s="42"/>
      <c r="G64" s="42"/>
      <c r="H64" s="42"/>
      <c r="I64" s="97"/>
    </row>
    <row r="65" spans="2:9" ht="15" customHeight="1" x14ac:dyDescent="0.15">
      <c r="B65" s="100" t="s">
        <v>138</v>
      </c>
      <c r="C65" s="42"/>
      <c r="D65" s="42"/>
      <c r="E65" s="42"/>
      <c r="F65" s="42"/>
      <c r="G65" s="42"/>
      <c r="H65" s="42"/>
      <c r="I65" s="97"/>
    </row>
    <row r="66" spans="2:9" ht="15" customHeight="1" x14ac:dyDescent="0.15">
      <c r="B66" s="100" t="s">
        <v>139</v>
      </c>
      <c r="C66" s="42"/>
      <c r="D66" s="42"/>
      <c r="E66" s="42"/>
      <c r="F66" s="42"/>
      <c r="G66" s="42"/>
      <c r="H66" s="42"/>
      <c r="I66" s="97"/>
    </row>
    <row r="67" spans="2:9" ht="15" customHeight="1" x14ac:dyDescent="0.15">
      <c r="B67" s="100" t="s">
        <v>140</v>
      </c>
      <c r="C67" s="42"/>
      <c r="D67" s="42"/>
      <c r="E67" s="42"/>
      <c r="F67" s="42"/>
      <c r="G67" s="42"/>
      <c r="H67" s="42"/>
      <c r="I67" s="97"/>
    </row>
    <row r="68" spans="2:9" ht="4.5" customHeight="1" x14ac:dyDescent="0.15">
      <c r="B68" s="101"/>
      <c r="C68" s="102"/>
      <c r="D68" s="102"/>
      <c r="E68" s="102"/>
      <c r="F68" s="102"/>
      <c r="G68" s="102"/>
      <c r="H68" s="102"/>
      <c r="I68" s="103"/>
    </row>
    <row r="69" spans="2:9" ht="15" customHeight="1" x14ac:dyDescent="0.15">
      <c r="B69"/>
      <c r="C69" s="42"/>
      <c r="D69" s="42"/>
      <c r="E69" s="42"/>
      <c r="F69" s="42"/>
      <c r="G69" s="42"/>
      <c r="H69" s="42"/>
      <c r="I69" s="42"/>
    </row>
    <row r="70" spans="2:9" ht="15" customHeight="1" x14ac:dyDescent="0.15"/>
    <row r="71" spans="2:9" ht="15" customHeight="1" x14ac:dyDescent="0.15"/>
    <row r="72" spans="2:9" ht="15" customHeight="1" x14ac:dyDescent="0.15"/>
    <row r="73" spans="2:9" ht="15" customHeight="1" x14ac:dyDescent="0.15"/>
    <row r="74" spans="2:9" ht="15" customHeight="1" x14ac:dyDescent="0.15"/>
    <row r="75" spans="2:9" ht="15" customHeight="1" x14ac:dyDescent="0.15"/>
    <row r="76" spans="2:9" ht="15" customHeight="1" x14ac:dyDescent="0.15"/>
    <row r="77" spans="2:9" ht="15" customHeight="1" x14ac:dyDescent="0.15"/>
    <row r="78" spans="2:9" ht="15" customHeight="1" x14ac:dyDescent="0.15"/>
    <row r="79" spans="2:9" ht="15" customHeight="1" x14ac:dyDescent="0.15"/>
    <row r="80" spans="2:9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</sheetData>
  <mergeCells count="38">
    <mergeCell ref="B53:D56"/>
    <mergeCell ref="E53:F53"/>
    <mergeCell ref="H53:H56"/>
    <mergeCell ref="I53:I56"/>
    <mergeCell ref="E54:F54"/>
    <mergeCell ref="E55:F56"/>
    <mergeCell ref="G55:G56"/>
    <mergeCell ref="B42:B52"/>
    <mergeCell ref="K42:L45"/>
    <mergeCell ref="J44:J45"/>
    <mergeCell ref="C52:D52"/>
    <mergeCell ref="E52:F52"/>
    <mergeCell ref="B25:B41"/>
    <mergeCell ref="K31:K32"/>
    <mergeCell ref="L31:L32"/>
    <mergeCell ref="C41:D41"/>
    <mergeCell ref="E41:F41"/>
    <mergeCell ref="B18:I18"/>
    <mergeCell ref="B19:I19"/>
    <mergeCell ref="B20:I20"/>
    <mergeCell ref="B21:I22"/>
    <mergeCell ref="B23:C24"/>
    <mergeCell ref="D23:D24"/>
    <mergeCell ref="E23:E24"/>
    <mergeCell ref="F23:F24"/>
    <mergeCell ref="G23:G24"/>
    <mergeCell ref="H23:H24"/>
    <mergeCell ref="I23:I24"/>
    <mergeCell ref="B7:I8"/>
    <mergeCell ref="C9:I11"/>
    <mergeCell ref="C12:I13"/>
    <mergeCell ref="C14:I15"/>
    <mergeCell ref="C16:I16"/>
    <mergeCell ref="B2:I2"/>
    <mergeCell ref="B3:D3"/>
    <mergeCell ref="B4:D4"/>
    <mergeCell ref="B5:C5"/>
    <mergeCell ref="B6:I6"/>
  </mergeCells>
  <phoneticPr fontId="20"/>
  <hyperlinks>
    <hyperlink ref="B21:I22" r:id="rId1" display="https://www.pref.kagoshima.jp/ad02/kurashi-kankyo/kankyo/ondanka/jyourei/ontaimanyuaru.html" xr:uid="{00000000-0004-0000-0200-000000000000}"/>
  </hyperlinks>
  <pageMargins left="0.7" right="0.7" top="0.75" bottom="0.75" header="0.3" footer="0.3"/>
  <pageSetup paperSize="9" scale="78" orientation="portrait" verticalDpi="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I72"/>
  <sheetViews>
    <sheetView showGridLines="0" view="pageBreakPreview" zoomScale="98" zoomScaleNormal="84" zoomScaleSheetLayoutView="98" workbookViewId="0">
      <selection activeCell="L22" sqref="L22"/>
    </sheetView>
  </sheetViews>
  <sheetFormatPr defaultRowHeight="17.25" x14ac:dyDescent="0.15"/>
  <cols>
    <col min="1" max="1" width="9.140625" style="2" customWidth="1"/>
    <col min="2" max="2" width="20.7109375" style="2" customWidth="1"/>
    <col min="3" max="3" width="19.42578125" style="2" customWidth="1"/>
    <col min="4" max="4" width="23.85546875" style="2" customWidth="1"/>
    <col min="5" max="5" width="20.42578125" style="2" customWidth="1"/>
    <col min="6" max="6" width="13.5703125" style="2" customWidth="1"/>
    <col min="7" max="7" width="3.42578125" style="2" customWidth="1"/>
    <col min="8" max="16384" width="9.140625" style="2"/>
  </cols>
  <sheetData>
    <row r="1" spans="2:9" s="1" customFormat="1" ht="20.25" customHeight="1" x14ac:dyDescent="0.15">
      <c r="B1" s="14" t="s">
        <v>169</v>
      </c>
      <c r="C1" s="4"/>
    </row>
    <row r="2" spans="2:9" s="1" customFormat="1" ht="17.25" customHeight="1" x14ac:dyDescent="0.15">
      <c r="B2" s="161" t="s">
        <v>170</v>
      </c>
      <c r="C2" s="161"/>
      <c r="D2" s="161"/>
      <c r="E2" s="161"/>
      <c r="F2" s="161"/>
      <c r="G2" s="161"/>
    </row>
    <row r="3" spans="2:9" s="115" customFormat="1" ht="1.5" customHeight="1" x14ac:dyDescent="0.15">
      <c r="C3" s="9"/>
      <c r="D3" s="9"/>
      <c r="E3" s="9"/>
      <c r="F3" s="9"/>
      <c r="G3" s="9"/>
      <c r="H3" s="9"/>
      <c r="I3" s="116"/>
    </row>
    <row r="4" spans="2:9" s="115" customFormat="1" ht="23.25" customHeight="1" x14ac:dyDescent="0.15">
      <c r="B4" s="178" t="s">
        <v>20</v>
      </c>
      <c r="C4" s="179"/>
      <c r="D4" s="180"/>
      <c r="H4" s="116"/>
      <c r="I4" s="116"/>
    </row>
    <row r="5" spans="2:9" s="115" customFormat="1" ht="21.75" customHeight="1" x14ac:dyDescent="0.15">
      <c r="B5" s="178" t="s">
        <v>32</v>
      </c>
      <c r="C5" s="179"/>
      <c r="D5" s="180"/>
      <c r="H5" s="116"/>
      <c r="I5" s="116"/>
    </row>
    <row r="6" spans="2:9" s="115" customFormat="1" ht="3" customHeight="1" x14ac:dyDescent="0.15">
      <c r="B6" s="117"/>
      <c r="C6" s="117"/>
      <c r="D6" s="117"/>
      <c r="H6" s="116"/>
      <c r="I6" s="116"/>
    </row>
    <row r="7" spans="2:9" s="115" customFormat="1" ht="16.5" customHeight="1" x14ac:dyDescent="0.15">
      <c r="B7" s="290" t="s">
        <v>5</v>
      </c>
      <c r="C7" s="290"/>
      <c r="D7" s="290"/>
      <c r="E7" s="290"/>
      <c r="F7" s="7" t="s">
        <v>1</v>
      </c>
      <c r="G7" s="7"/>
      <c r="H7" s="116"/>
      <c r="I7" s="116"/>
    </row>
    <row r="8" spans="2:9" s="115" customFormat="1" ht="25.5" customHeight="1" x14ac:dyDescent="0.15">
      <c r="B8" s="169" t="s">
        <v>21</v>
      </c>
      <c r="C8" s="169"/>
      <c r="D8" s="169"/>
      <c r="E8" s="169"/>
      <c r="F8" s="291"/>
      <c r="G8" s="7"/>
      <c r="H8" s="116"/>
      <c r="I8" s="116"/>
    </row>
    <row r="9" spans="2:9" s="1" customFormat="1" ht="20.25" customHeight="1" x14ac:dyDescent="0.15">
      <c r="B9" s="118" t="s">
        <v>4</v>
      </c>
      <c r="C9" s="16" t="s">
        <v>0</v>
      </c>
      <c r="D9" s="119" t="s">
        <v>7</v>
      </c>
      <c r="E9" s="17" t="s">
        <v>2</v>
      </c>
      <c r="F9" s="17" t="s">
        <v>6</v>
      </c>
      <c r="G9" s="120"/>
    </row>
    <row r="10" spans="2:9" s="1" customFormat="1" ht="19.5" customHeight="1" x14ac:dyDescent="0.15">
      <c r="B10" s="171"/>
      <c r="C10" s="12"/>
      <c r="D10" s="18"/>
      <c r="E10" s="12"/>
      <c r="F10" s="19"/>
    </row>
    <row r="11" spans="2:9" s="1" customFormat="1" ht="21" customHeight="1" x14ac:dyDescent="0.15">
      <c r="B11" s="172"/>
      <c r="C11" s="12"/>
      <c r="D11" s="6"/>
      <c r="E11" s="12"/>
      <c r="F11" s="19"/>
    </row>
    <row r="12" spans="2:9" s="1" customFormat="1" ht="21" customHeight="1" x14ac:dyDescent="0.15">
      <c r="B12" s="173"/>
      <c r="C12" s="12"/>
      <c r="D12" s="6"/>
      <c r="E12" s="12"/>
      <c r="F12" s="19"/>
    </row>
    <row r="13" spans="2:9" s="1" customFormat="1" ht="21" customHeight="1" x14ac:dyDescent="0.15">
      <c r="B13" s="171"/>
      <c r="C13" s="12"/>
      <c r="D13" s="18"/>
      <c r="E13" s="12"/>
      <c r="F13" s="19"/>
    </row>
    <row r="14" spans="2:9" s="1" customFormat="1" ht="21" customHeight="1" x14ac:dyDescent="0.15">
      <c r="B14" s="172"/>
      <c r="C14" s="12"/>
      <c r="D14" s="6"/>
      <c r="E14" s="12"/>
      <c r="F14" s="19"/>
    </row>
    <row r="15" spans="2:9" s="1" customFormat="1" ht="21" customHeight="1" x14ac:dyDescent="0.15">
      <c r="B15" s="173"/>
      <c r="C15" s="12"/>
      <c r="D15" s="6"/>
      <c r="E15" s="12"/>
      <c r="F15" s="19"/>
    </row>
    <row r="16" spans="2:9" s="1" customFormat="1" ht="21" customHeight="1" x14ac:dyDescent="0.15">
      <c r="B16" s="171"/>
      <c r="C16" s="12"/>
      <c r="D16" s="18"/>
      <c r="E16" s="12"/>
      <c r="F16" s="19"/>
      <c r="G16" s="4"/>
    </row>
    <row r="17" spans="2:9" s="3" customFormat="1" ht="21" customHeight="1" x14ac:dyDescent="0.15">
      <c r="B17" s="172"/>
      <c r="C17" s="12"/>
      <c r="D17" s="6"/>
      <c r="E17" s="12"/>
      <c r="F17" s="19"/>
    </row>
    <row r="18" spans="2:9" s="3" customFormat="1" ht="21" customHeight="1" x14ac:dyDescent="0.15">
      <c r="B18" s="173"/>
      <c r="C18" s="12"/>
      <c r="D18" s="6"/>
      <c r="E18" s="12"/>
      <c r="F18" s="19"/>
    </row>
    <row r="19" spans="2:9" s="3" customFormat="1" ht="21" customHeight="1" thickBot="1" x14ac:dyDescent="0.2">
      <c r="B19" s="198" t="s">
        <v>17</v>
      </c>
      <c r="C19" s="199"/>
      <c r="D19" s="157">
        <f>SUM(D10:D18)</f>
        <v>0</v>
      </c>
      <c r="E19" s="31"/>
      <c r="F19" s="32"/>
    </row>
    <row r="20" spans="2:9" s="3" customFormat="1" ht="26.25" customHeight="1" thickTop="1" thickBot="1" x14ac:dyDescent="0.2">
      <c r="B20" s="292" t="s">
        <v>18</v>
      </c>
      <c r="C20" s="292"/>
      <c r="D20" s="21">
        <f>D19</f>
        <v>0</v>
      </c>
      <c r="E20" s="162" t="s">
        <v>33</v>
      </c>
      <c r="F20" s="197"/>
      <c r="G20" s="197"/>
    </row>
    <row r="21" spans="2:9" s="3" customFormat="1" ht="28.5" customHeight="1" thickTop="1" x14ac:dyDescent="0.15">
      <c r="B21" s="121" t="s">
        <v>171</v>
      </c>
      <c r="C21" s="122" t="s">
        <v>26</v>
      </c>
      <c r="D21" s="20">
        <f>MIN(ROUNDDOWN(D20*1/2,-3),3000000)</f>
        <v>0</v>
      </c>
      <c r="E21" s="174" t="s">
        <v>28</v>
      </c>
      <c r="F21" s="200"/>
      <c r="G21" s="13"/>
    </row>
    <row r="22" spans="2:9" s="3" customFormat="1" ht="28.5" customHeight="1" x14ac:dyDescent="0.15">
      <c r="B22" s="121" t="s">
        <v>172</v>
      </c>
      <c r="C22" s="122" t="s">
        <v>25</v>
      </c>
      <c r="D22" s="20">
        <f>MIN(ROUNDDOWN(D20*1/3,-3),2000000)</f>
        <v>0</v>
      </c>
      <c r="E22" s="174" t="s">
        <v>27</v>
      </c>
      <c r="F22" s="200"/>
      <c r="G22" s="13"/>
    </row>
    <row r="23" spans="2:9" s="3" customFormat="1" ht="2.25" customHeight="1" x14ac:dyDescent="0.15">
      <c r="B23" s="115"/>
      <c r="C23" s="116"/>
      <c r="D23" s="116"/>
      <c r="E23" s="116"/>
      <c r="F23" s="116"/>
      <c r="G23" s="116"/>
    </row>
    <row r="24" spans="2:9" s="115" customFormat="1" ht="25.5" customHeight="1" x14ac:dyDescent="0.15">
      <c r="B24" s="169" t="s">
        <v>22</v>
      </c>
      <c r="C24" s="169"/>
      <c r="D24" s="169"/>
      <c r="E24" s="169"/>
      <c r="F24" s="291"/>
      <c r="G24" s="7"/>
      <c r="H24" s="116"/>
      <c r="I24" s="116"/>
    </row>
    <row r="25" spans="2:9" s="1" customFormat="1" ht="19.5" customHeight="1" x14ac:dyDescent="0.15">
      <c r="B25" s="118" t="s">
        <v>4</v>
      </c>
      <c r="C25" s="16" t="s">
        <v>0</v>
      </c>
      <c r="D25" s="119" t="s">
        <v>7</v>
      </c>
      <c r="E25" s="17" t="s">
        <v>2</v>
      </c>
      <c r="F25" s="17" t="s">
        <v>6</v>
      </c>
      <c r="G25" s="120"/>
    </row>
    <row r="26" spans="2:9" s="1" customFormat="1" ht="21" customHeight="1" x14ac:dyDescent="0.15">
      <c r="B26" s="171"/>
      <c r="C26" s="12"/>
      <c r="D26" s="18"/>
      <c r="E26" s="12"/>
      <c r="F26" s="19"/>
    </row>
    <row r="27" spans="2:9" s="1" customFormat="1" ht="21" customHeight="1" x14ac:dyDescent="0.15">
      <c r="B27" s="172"/>
      <c r="C27" s="12"/>
      <c r="D27" s="6"/>
      <c r="E27" s="12"/>
      <c r="F27" s="19"/>
    </row>
    <row r="28" spans="2:9" s="1" customFormat="1" ht="21" customHeight="1" x14ac:dyDescent="0.15">
      <c r="B28" s="173"/>
      <c r="C28" s="12"/>
      <c r="D28" s="6"/>
      <c r="E28" s="12"/>
      <c r="F28" s="19"/>
    </row>
    <row r="29" spans="2:9" s="1" customFormat="1" ht="21" customHeight="1" x14ac:dyDescent="0.15">
      <c r="B29" s="171"/>
      <c r="C29" s="12"/>
      <c r="D29" s="18"/>
      <c r="E29" s="12"/>
      <c r="F29" s="19"/>
    </row>
    <row r="30" spans="2:9" s="1" customFormat="1" ht="21" customHeight="1" x14ac:dyDescent="0.15">
      <c r="B30" s="172"/>
      <c r="C30" s="12"/>
      <c r="D30" s="6"/>
      <c r="E30" s="12"/>
      <c r="F30" s="19"/>
    </row>
    <row r="31" spans="2:9" s="1" customFormat="1" ht="21" customHeight="1" x14ac:dyDescent="0.15">
      <c r="B31" s="173"/>
      <c r="C31" s="12"/>
      <c r="D31" s="6"/>
      <c r="E31" s="12"/>
      <c r="F31" s="19"/>
    </row>
    <row r="32" spans="2:9" s="1" customFormat="1" ht="21" customHeight="1" x14ac:dyDescent="0.15">
      <c r="B32" s="171"/>
      <c r="C32" s="12"/>
      <c r="D32" s="18"/>
      <c r="E32" s="12"/>
      <c r="F32" s="19"/>
      <c r="G32" s="4"/>
    </row>
    <row r="33" spans="2:7" s="3" customFormat="1" ht="21" customHeight="1" x14ac:dyDescent="0.15">
      <c r="B33" s="172"/>
      <c r="C33" s="12"/>
      <c r="D33" s="6"/>
      <c r="E33" s="12"/>
      <c r="F33" s="19"/>
    </row>
    <row r="34" spans="2:7" s="3" customFormat="1" ht="21" customHeight="1" x14ac:dyDescent="0.15">
      <c r="B34" s="173"/>
      <c r="C34" s="12"/>
      <c r="D34" s="6"/>
      <c r="E34" s="12"/>
      <c r="F34" s="19"/>
    </row>
    <row r="35" spans="2:7" s="3" customFormat="1" ht="21" customHeight="1" thickBot="1" x14ac:dyDescent="0.2">
      <c r="B35" s="35" t="s">
        <v>17</v>
      </c>
      <c r="C35" s="33"/>
      <c r="D35" s="157">
        <f>SUM(D26:D34)</f>
        <v>0</v>
      </c>
      <c r="E35" s="31"/>
      <c r="F35" s="32"/>
    </row>
    <row r="36" spans="2:7" s="3" customFormat="1" ht="23.25" customHeight="1" thickTop="1" thickBot="1" x14ac:dyDescent="0.2">
      <c r="B36" s="292" t="s">
        <v>34</v>
      </c>
      <c r="C36" s="292"/>
      <c r="D36" s="21">
        <f>D35</f>
        <v>0</v>
      </c>
      <c r="E36" s="162" t="s">
        <v>37</v>
      </c>
      <c r="F36" s="197"/>
      <c r="G36" s="197"/>
    </row>
    <row r="37" spans="2:7" s="3" customFormat="1" ht="26.25" customHeight="1" thickTop="1" x14ac:dyDescent="0.15">
      <c r="B37" s="121" t="s">
        <v>171</v>
      </c>
      <c r="C37" s="122" t="s">
        <v>35</v>
      </c>
      <c r="D37" s="20">
        <f>MIN(ROUNDDOWN(D36*1/2,-3),1500000)</f>
        <v>0</v>
      </c>
      <c r="E37" s="174" t="s">
        <v>38</v>
      </c>
      <c r="F37" s="175"/>
      <c r="G37" s="13"/>
    </row>
    <row r="38" spans="2:7" s="3" customFormat="1" ht="27.75" customHeight="1" x14ac:dyDescent="0.15">
      <c r="B38" s="121" t="s">
        <v>172</v>
      </c>
      <c r="C38" s="122" t="s">
        <v>36</v>
      </c>
      <c r="D38" s="20">
        <f>MIN(ROUNDDOWN(D36*1/3,-3),1000000)</f>
        <v>0</v>
      </c>
      <c r="E38" s="174" t="s">
        <v>39</v>
      </c>
      <c r="F38" s="175"/>
      <c r="G38" s="13"/>
    </row>
    <row r="39" spans="2:7" s="3" customFormat="1" ht="13.5" customHeight="1" x14ac:dyDescent="0.15">
      <c r="B39" s="115"/>
      <c r="C39" s="116"/>
      <c r="D39" s="116"/>
      <c r="E39" s="116"/>
      <c r="F39" s="116"/>
      <c r="G39" s="116"/>
    </row>
    <row r="40" spans="2:7" s="3" customFormat="1" ht="28.5" customHeight="1" x14ac:dyDescent="0.15">
      <c r="B40" s="293" t="s">
        <v>31</v>
      </c>
      <c r="C40" s="293"/>
      <c r="D40" s="293"/>
      <c r="E40" s="293"/>
      <c r="F40" s="7" t="s">
        <v>1</v>
      </c>
      <c r="G40" s="7"/>
    </row>
    <row r="41" spans="2:7" s="3" customFormat="1" ht="24.75" customHeight="1" x14ac:dyDescent="0.15">
      <c r="B41" s="118" t="s">
        <v>4</v>
      </c>
      <c r="C41" s="16" t="s">
        <v>0</v>
      </c>
      <c r="D41" s="119" t="s">
        <v>7</v>
      </c>
      <c r="E41" s="17" t="s">
        <v>2</v>
      </c>
      <c r="F41" s="17" t="s">
        <v>6</v>
      </c>
      <c r="G41" s="120"/>
    </row>
    <row r="42" spans="2:7" s="3" customFormat="1" ht="21" customHeight="1" x14ac:dyDescent="0.15">
      <c r="B42" s="131"/>
      <c r="C42" s="12"/>
      <c r="D42" s="18"/>
      <c r="E42" s="12"/>
      <c r="F42" s="19"/>
      <c r="G42" s="1"/>
    </row>
    <row r="43" spans="2:7" s="3" customFormat="1" ht="21" customHeight="1" x14ac:dyDescent="0.15">
      <c r="B43" s="132"/>
      <c r="C43" s="12"/>
      <c r="D43" s="6"/>
      <c r="E43" s="12"/>
      <c r="F43" s="19"/>
      <c r="G43" s="1"/>
    </row>
    <row r="44" spans="2:7" s="3" customFormat="1" ht="21" customHeight="1" x14ac:dyDescent="0.15">
      <c r="B44" s="133"/>
      <c r="C44" s="12"/>
      <c r="D44" s="6"/>
      <c r="E44" s="12"/>
      <c r="F44" s="19"/>
      <c r="G44" s="1"/>
    </row>
    <row r="45" spans="2:7" s="3" customFormat="1" ht="22.5" customHeight="1" x14ac:dyDescent="0.15">
      <c r="B45" s="131"/>
      <c r="C45" s="12"/>
      <c r="D45" s="18"/>
      <c r="E45" s="12"/>
      <c r="F45" s="19"/>
      <c r="G45" s="1"/>
    </row>
    <row r="46" spans="2:7" s="3" customFormat="1" ht="21" customHeight="1" x14ac:dyDescent="0.15">
      <c r="B46" s="132"/>
      <c r="C46" s="12"/>
      <c r="D46" s="6"/>
      <c r="E46" s="12"/>
      <c r="F46" s="19"/>
      <c r="G46" s="1"/>
    </row>
    <row r="47" spans="2:7" s="3" customFormat="1" ht="21.75" customHeight="1" x14ac:dyDescent="0.15">
      <c r="B47" s="133"/>
      <c r="C47" s="12"/>
      <c r="D47" s="6"/>
      <c r="E47" s="12"/>
      <c r="F47" s="19"/>
      <c r="G47" s="1"/>
    </row>
    <row r="48" spans="2:7" s="1" customFormat="1" ht="20.25" customHeight="1" x14ac:dyDescent="0.15">
      <c r="B48" s="145"/>
      <c r="C48" s="12"/>
      <c r="D48" s="18"/>
      <c r="E48" s="12"/>
      <c r="F48" s="19"/>
      <c r="G48" s="3"/>
    </row>
    <row r="49" spans="2:7" s="3" customFormat="1" ht="22.5" customHeight="1" x14ac:dyDescent="0.15">
      <c r="B49" s="145"/>
      <c r="C49" s="12"/>
      <c r="D49" s="6"/>
      <c r="E49" s="12"/>
      <c r="F49" s="19"/>
      <c r="G49" s="1"/>
    </row>
    <row r="50" spans="2:7" s="3" customFormat="1" ht="22.5" customHeight="1" x14ac:dyDescent="0.15">
      <c r="B50" s="145"/>
      <c r="C50" s="12"/>
      <c r="D50" s="6"/>
      <c r="E50" s="12"/>
      <c r="F50" s="19"/>
      <c r="G50" s="1"/>
    </row>
    <row r="51" spans="2:7" s="3" customFormat="1" ht="22.5" customHeight="1" thickBot="1" x14ac:dyDescent="0.2">
      <c r="B51" s="35" t="s">
        <v>16</v>
      </c>
      <c r="C51" s="33"/>
      <c r="D51" s="30">
        <f>SUM(D42:D50)</f>
        <v>0</v>
      </c>
      <c r="E51" s="31"/>
      <c r="F51" s="32"/>
      <c r="G51" s="1"/>
    </row>
    <row r="52" spans="2:7" ht="27.75" customHeight="1" thickTop="1" thickBot="1" x14ac:dyDescent="0.2">
      <c r="B52" s="294" t="s">
        <v>40</v>
      </c>
      <c r="C52" s="295"/>
      <c r="D52" s="21">
        <f>D51</f>
        <v>0</v>
      </c>
      <c r="E52" s="127" t="s">
        <v>42</v>
      </c>
      <c r="F52" s="146"/>
      <c r="G52" s="146"/>
    </row>
    <row r="53" spans="2:7" ht="31.5" customHeight="1" thickTop="1" x14ac:dyDescent="0.15">
      <c r="B53" s="296" t="s">
        <v>173</v>
      </c>
      <c r="C53" s="297"/>
      <c r="D53" s="20">
        <f>MIN(ROUNDDOWN(D52*1/2,-3),1000000)</f>
        <v>0</v>
      </c>
      <c r="E53" s="134" t="s">
        <v>43</v>
      </c>
      <c r="F53" s="147"/>
      <c r="G53" s="13"/>
    </row>
    <row r="54" spans="2:7" ht="18" thickBot="1" x14ac:dyDescent="0.2">
      <c r="E54" s="24"/>
    </row>
    <row r="55" spans="2:7" ht="37.5" customHeight="1" thickTop="1" thickBot="1" x14ac:dyDescent="0.2">
      <c r="B55" s="123" t="s">
        <v>174</v>
      </c>
      <c r="C55" s="124" t="s">
        <v>30</v>
      </c>
      <c r="D55" s="156"/>
    </row>
    <row r="56" spans="2:7" ht="14.25" customHeight="1" thickTop="1" x14ac:dyDescent="0.15"/>
    <row r="58" spans="2:7" ht="24" customHeight="1" x14ac:dyDescent="0.15">
      <c r="B58" s="1" t="s">
        <v>8</v>
      </c>
      <c r="C58" s="1"/>
      <c r="D58" s="1"/>
      <c r="E58" s="1"/>
      <c r="F58" s="1"/>
      <c r="G58" s="7" t="s">
        <v>1</v>
      </c>
    </row>
    <row r="59" spans="2:7" ht="21" customHeight="1" x14ac:dyDescent="0.15">
      <c r="B59" s="25" t="s">
        <v>4</v>
      </c>
      <c r="C59" s="176" t="s">
        <v>9</v>
      </c>
      <c r="D59" s="177"/>
      <c r="E59" s="176" t="s">
        <v>10</v>
      </c>
      <c r="F59" s="204"/>
      <c r="G59" s="135"/>
    </row>
    <row r="60" spans="2:7" ht="20.25" customHeight="1" x14ac:dyDescent="0.15">
      <c r="B60" s="26" t="s">
        <v>11</v>
      </c>
      <c r="C60" s="164"/>
      <c r="D60" s="165"/>
      <c r="E60" s="128"/>
      <c r="F60" s="129"/>
      <c r="G60" s="130"/>
    </row>
    <row r="61" spans="2:7" ht="20.25" customHeight="1" x14ac:dyDescent="0.15">
      <c r="B61" s="26" t="s">
        <v>12</v>
      </c>
      <c r="C61" s="164"/>
      <c r="D61" s="165"/>
      <c r="E61" s="128"/>
      <c r="F61" s="129"/>
      <c r="G61" s="130"/>
    </row>
    <row r="62" spans="2:7" ht="21" customHeight="1" x14ac:dyDescent="0.15">
      <c r="B62" s="26" t="s">
        <v>13</v>
      </c>
      <c r="C62" s="202">
        <f>D55</f>
        <v>0</v>
      </c>
      <c r="D62" s="203"/>
      <c r="E62" s="128"/>
      <c r="F62" s="129"/>
      <c r="G62" s="130"/>
    </row>
    <row r="63" spans="2:7" ht="20.25" customHeight="1" thickBot="1" x14ac:dyDescent="0.2">
      <c r="B63" s="27" t="s">
        <v>14</v>
      </c>
      <c r="C63" s="185"/>
      <c r="D63" s="186"/>
      <c r="E63" s="138"/>
      <c r="F63" s="139"/>
      <c r="G63" s="140"/>
    </row>
    <row r="64" spans="2:7" ht="24" customHeight="1" thickTop="1" x14ac:dyDescent="0.15">
      <c r="B64" s="28" t="s">
        <v>15</v>
      </c>
      <c r="C64" s="190">
        <f>SUM(C60:D63)</f>
        <v>0</v>
      </c>
      <c r="D64" s="191"/>
      <c r="E64" s="141"/>
      <c r="F64" s="142"/>
      <c r="G64" s="143"/>
    </row>
    <row r="65" spans="2:7" x14ac:dyDescent="0.15">
      <c r="B65" s="1"/>
      <c r="C65" s="1"/>
      <c r="D65" s="1"/>
      <c r="E65" s="1"/>
      <c r="F65" s="1"/>
      <c r="G65" s="1"/>
    </row>
    <row r="66" spans="2:7" ht="21" customHeight="1" x14ac:dyDescent="0.15">
      <c r="B66" s="144" t="s">
        <v>45</v>
      </c>
      <c r="C66" s="144"/>
      <c r="D66" s="144"/>
      <c r="E66" s="144"/>
      <c r="F66" s="144"/>
      <c r="G66" s="144"/>
    </row>
    <row r="67" spans="2:7" ht="23.25" customHeight="1" x14ac:dyDescent="0.15">
      <c r="B67" s="144" t="s">
        <v>44</v>
      </c>
      <c r="C67" s="144"/>
      <c r="D67" s="144"/>
      <c r="E67" s="144"/>
      <c r="F67" s="144"/>
      <c r="G67" s="144"/>
    </row>
    <row r="68" spans="2:7" ht="41.25" customHeight="1" x14ac:dyDescent="0.15">
      <c r="B68" s="137"/>
      <c r="C68" s="137"/>
      <c r="D68" s="137"/>
      <c r="E68" s="137"/>
      <c r="F68" s="137"/>
      <c r="G68" s="137"/>
    </row>
    <row r="69" spans="2:7" ht="23.25" customHeight="1" x14ac:dyDescent="0.15">
      <c r="B69" s="136"/>
      <c r="C69" s="136"/>
      <c r="D69" s="136"/>
      <c r="E69" s="136"/>
      <c r="F69" s="136"/>
      <c r="G69" s="136"/>
    </row>
    <row r="70" spans="2:7" ht="44.25" customHeight="1" x14ac:dyDescent="0.15">
      <c r="B70" s="184"/>
      <c r="C70" s="184"/>
      <c r="D70" s="184"/>
      <c r="E70" s="184"/>
      <c r="F70" s="184"/>
      <c r="G70" s="184"/>
    </row>
    <row r="71" spans="2:7" ht="23.25" customHeight="1" x14ac:dyDescent="0.15">
      <c r="B71" s="182"/>
      <c r="C71" s="182"/>
      <c r="D71" s="182"/>
      <c r="E71" s="182"/>
      <c r="F71" s="182"/>
      <c r="G71" s="182"/>
    </row>
    <row r="72" spans="2:7" ht="41.25" customHeight="1" x14ac:dyDescent="0.15">
      <c r="B72" s="183"/>
      <c r="C72" s="183"/>
      <c r="D72" s="183"/>
      <c r="E72" s="183"/>
      <c r="F72" s="183"/>
      <c r="G72" s="183"/>
    </row>
  </sheetData>
  <mergeCells count="34">
    <mergeCell ref="B72:G72"/>
    <mergeCell ref="B29:B31"/>
    <mergeCell ref="B32:B34"/>
    <mergeCell ref="B36:C36"/>
    <mergeCell ref="E36:G36"/>
    <mergeCell ref="E37:F37"/>
    <mergeCell ref="B40:E40"/>
    <mergeCell ref="B52:C52"/>
    <mergeCell ref="B53:C53"/>
    <mergeCell ref="C62:D62"/>
    <mergeCell ref="C64:D64"/>
    <mergeCell ref="C59:D59"/>
    <mergeCell ref="E59:F59"/>
    <mergeCell ref="B24:F24"/>
    <mergeCell ref="B26:B28"/>
    <mergeCell ref="E38:F38"/>
    <mergeCell ref="B70:G70"/>
    <mergeCell ref="B71:G71"/>
    <mergeCell ref="C60:D60"/>
    <mergeCell ref="C61:D61"/>
    <mergeCell ref="C63:D63"/>
    <mergeCell ref="B2:G2"/>
    <mergeCell ref="B4:D4"/>
    <mergeCell ref="B5:D5"/>
    <mergeCell ref="B7:E7"/>
    <mergeCell ref="B8:F8"/>
    <mergeCell ref="B10:B12"/>
    <mergeCell ref="B13:B15"/>
    <mergeCell ref="B16:B18"/>
    <mergeCell ref="B19:C19"/>
    <mergeCell ref="B20:C20"/>
    <mergeCell ref="E20:G20"/>
    <mergeCell ref="E21:F21"/>
    <mergeCell ref="E22:F22"/>
  </mergeCells>
  <phoneticPr fontId="20"/>
  <pageMargins left="0.25" right="0.25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F10"/>
  <sheetViews>
    <sheetView showGridLines="0" topLeftCell="A16" workbookViewId="0"/>
  </sheetViews>
  <sheetFormatPr defaultRowHeight="12" x14ac:dyDescent="0.15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6" width="16" customWidth="1"/>
  </cols>
  <sheetData>
    <row r="1" spans="2:6" x14ac:dyDescent="0.15">
      <c r="B1" s="148" t="s">
        <v>175</v>
      </c>
      <c r="C1" s="148"/>
      <c r="D1" s="152"/>
      <c r="E1" s="152"/>
      <c r="F1" s="152"/>
    </row>
    <row r="2" spans="2:6" x14ac:dyDescent="0.15">
      <c r="B2" s="148" t="s">
        <v>176</v>
      </c>
      <c r="C2" s="148"/>
      <c r="D2" s="152"/>
      <c r="E2" s="152"/>
      <c r="F2" s="152"/>
    </row>
    <row r="3" spans="2:6" x14ac:dyDescent="0.15">
      <c r="B3" s="149"/>
      <c r="C3" s="149"/>
      <c r="D3" s="153"/>
      <c r="E3" s="153"/>
      <c r="F3" s="153"/>
    </row>
    <row r="4" spans="2:6" ht="36" x14ac:dyDescent="0.15">
      <c r="B4" s="149" t="s">
        <v>177</v>
      </c>
      <c r="C4" s="149"/>
      <c r="D4" s="153"/>
      <c r="E4" s="153"/>
      <c r="F4" s="153"/>
    </row>
    <row r="5" spans="2:6" x14ac:dyDescent="0.15">
      <c r="B5" s="149"/>
      <c r="C5" s="149"/>
      <c r="D5" s="153"/>
      <c r="E5" s="153"/>
      <c r="F5" s="153"/>
    </row>
    <row r="6" spans="2:6" x14ac:dyDescent="0.15">
      <c r="B6" s="148" t="s">
        <v>178</v>
      </c>
      <c r="C6" s="148"/>
      <c r="D6" s="152"/>
      <c r="E6" s="152" t="s">
        <v>179</v>
      </c>
      <c r="F6" s="152" t="s">
        <v>180</v>
      </c>
    </row>
    <row r="7" spans="2:6" ht="12.75" thickBot="1" x14ac:dyDescent="0.2">
      <c r="B7" s="149"/>
      <c r="C7" s="149"/>
      <c r="D7" s="153"/>
      <c r="E7" s="153"/>
      <c r="F7" s="153"/>
    </row>
    <row r="8" spans="2:6" ht="36.75" thickBot="1" x14ac:dyDescent="0.2">
      <c r="B8" s="150" t="s">
        <v>181</v>
      </c>
      <c r="C8" s="151"/>
      <c r="D8" s="154"/>
      <c r="E8" s="154">
        <v>23</v>
      </c>
      <c r="F8" s="155" t="s">
        <v>182</v>
      </c>
    </row>
    <row r="9" spans="2:6" x14ac:dyDescent="0.15">
      <c r="B9" s="149"/>
      <c r="C9" s="149"/>
      <c r="D9" s="153"/>
      <c r="E9" s="153"/>
      <c r="F9" s="153"/>
    </row>
    <row r="10" spans="2:6" x14ac:dyDescent="0.15">
      <c r="B10" s="149"/>
      <c r="C10" s="149"/>
      <c r="D10" s="153"/>
      <c r="E10" s="153"/>
      <c r="F10" s="153"/>
    </row>
  </sheetData>
  <phoneticPr fontId="20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第1号様式別紙2収支予算書</vt:lpstr>
      <vt:lpstr>第1号様式別紙3－2省エネルギー化計画書</vt:lpstr>
      <vt:lpstr>第1号様式別紙3－3温室効果ガス排出量計算書</vt:lpstr>
      <vt:lpstr>第13号様式別紙2収支決算書</vt:lpstr>
      <vt:lpstr>Sheet1</vt:lpstr>
      <vt:lpstr>第1号様式別紙2収支予算書!Print_Area</vt:lpstr>
      <vt:lpstr>'第1号様式別紙3－3温室効果ガス排出量計算書'!Print_Area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kisccp25</dc:creator>
  <cp:lastModifiedBy>fuchiwaki</cp:lastModifiedBy>
  <cp:revision/>
  <cp:lastPrinted>2022-06-23T05:05:45Z</cp:lastPrinted>
  <dcterms:created xsi:type="dcterms:W3CDTF">2011-03-29T07:58:48Z</dcterms:created>
  <dcterms:modified xsi:type="dcterms:W3CDTF">2022-06-24T01:52:49Z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1041-8.1.0.3373</vt:lpwstr>
  </property>
</Properties>
</file>