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1"/>
  </bookViews>
  <sheets>
    <sheet name="4ページ" sheetId="1" r:id="rId1"/>
    <sheet name="15ページ" sheetId="2" r:id="rId2"/>
  </sheets>
  <definedNames/>
  <calcPr fullCalcOnLoad="1"/>
</workbook>
</file>

<file path=xl/sharedStrings.xml><?xml version="1.0" encoding="utf-8"?>
<sst xmlns="http://schemas.openxmlformats.org/spreadsheetml/2006/main" count="150" uniqueCount="125">
  <si>
    <t>事業者名：</t>
  </si>
  <si>
    <t>事業所名：</t>
  </si>
  <si>
    <t>計算方法</t>
  </si>
  <si>
    <t>　「①使用量」欄に，事業所で使用した燃料，熱，電気ごとの年度（4/1～3/31）の使用量を記入してください。</t>
  </si>
  <si>
    <t>(1)</t>
  </si>
  <si>
    <t>(2)</t>
  </si>
  <si>
    <t>「都市ガス」については，「③排出係数」として日本ガスの排出係数を入力してあります。日本ガス以外から供給を受けている場合は参考１の排出係数に書き換えて算定を行ってください。</t>
  </si>
  <si>
    <t>(3)</t>
  </si>
  <si>
    <r>
      <t>「電気」については，「③排出係数」として九州電力の排出係数を入力してあります。九州電力以外から供給を受けている場合は参考３の排出係数に書き換えて算定を行ってください。</t>
    </r>
    <r>
      <rPr>
        <sz val="10"/>
        <color indexed="10"/>
        <rFont val="ＭＳ Ｐゴシック"/>
        <family val="3"/>
      </rPr>
      <t>（*電気事業者 ：電力の供給を受ける小売電気事業者）</t>
    </r>
  </si>
  <si>
    <t>(4)</t>
  </si>
  <si>
    <t>燃料及び熱のCO₂量は，参考２を使用して算定してください。</t>
  </si>
  <si>
    <t>参考１「都市ガスの熱量換算係数」</t>
  </si>
  <si>
    <t>参考２「算定・報告・公表制度における算定方法・排出係数一覧」</t>
  </si>
  <si>
    <t>参考３「電気事業者別二酸化炭素排出係数」</t>
  </si>
  <si>
    <t>参考１～３の掲載場所(県HP)　
https://www.pref.kagoshima.jp/ad02/kurashi-kankyo/kankyo/ondanka/jyourei/ontaimanyuaru.html</t>
  </si>
  <si>
    <t>エネルギーの種類</t>
  </si>
  <si>
    <t>単位</t>
  </si>
  <si>
    <t>①使用量</t>
  </si>
  <si>
    <t>②熱量換算
係数</t>
  </si>
  <si>
    <t>熱量
（GJ）</t>
  </si>
  <si>
    <t>③排出係数</t>
  </si>
  <si>
    <t>燃料及び熱</t>
  </si>
  <si>
    <t>原油（コンデンセートを除く。）</t>
  </si>
  <si>
    <r>
      <t>k</t>
    </r>
    <r>
      <rPr>
        <sz val="10"/>
        <rFont val="ＭＳ Ｐゴシック"/>
        <family val="3"/>
      </rPr>
      <t>l</t>
    </r>
  </si>
  <si>
    <t>原油のうちコンデンセート（ＮＧＬ）</t>
  </si>
  <si>
    <t>揮 発 油（ガソリン）</t>
  </si>
  <si>
    <t>ナ フ サ</t>
  </si>
  <si>
    <t>灯   油</t>
  </si>
  <si>
    <t>軽   油</t>
  </si>
  <si>
    <t>Ａ重油</t>
  </si>
  <si>
    <t>事業者名</t>
  </si>
  <si>
    <t>供給区域</t>
  </si>
  <si>
    <t>熱量換算係数</t>
  </si>
  <si>
    <t>Ｂ・Ｃ重油</t>
  </si>
  <si>
    <t>液化石油ガス（ＬＰＧ）</t>
  </si>
  <si>
    <t>ｔ</t>
  </si>
  <si>
    <t>日本ガス(株)</t>
  </si>
  <si>
    <t>鹿児島市</t>
  </si>
  <si>
    <t>液化天然ガス（ＬＮＧ）</t>
  </si>
  <si>
    <t>阿久根ガス(株)</t>
  </si>
  <si>
    <t>阿久根市</t>
  </si>
  <si>
    <t>都 市 ガ ス</t>
  </si>
  <si>
    <t>⇒⇒⇒</t>
  </si>
  <si>
    <t>南日本ガス(株)</t>
  </si>
  <si>
    <t>薩摩川内市・霧島市</t>
  </si>
  <si>
    <t>その他燃料　</t>
  </si>
  <si>
    <t>加治木瓦斯(株)</t>
  </si>
  <si>
    <t>姶良市</t>
  </si>
  <si>
    <t>産業用蒸気</t>
  </si>
  <si>
    <t>ＧJ</t>
  </si>
  <si>
    <t>国分隼人ガス(株)</t>
  </si>
  <si>
    <t>霧島市</t>
  </si>
  <si>
    <t>産業以外の蒸気</t>
  </si>
  <si>
    <t>出水ガス(株)</t>
  </si>
  <si>
    <t>出水市</t>
  </si>
  <si>
    <t>温   水</t>
  </si>
  <si>
    <t>南海ガス(株)</t>
  </si>
  <si>
    <t>奄美市</t>
  </si>
  <si>
    <t>冷   水</t>
  </si>
  <si>
    <t>燃料及び熱　小計</t>
  </si>
  <si>
    <t>熱量小計（GJ）</t>
  </si>
  <si>
    <r>
      <t>CO</t>
    </r>
    <r>
      <rPr>
        <b/>
        <vertAlign val="subscript"/>
        <sz val="11"/>
        <rFont val="ＭＳ Ｐゴシック"/>
        <family val="3"/>
      </rPr>
      <t>2</t>
    </r>
    <r>
      <rPr>
        <b/>
        <sz val="11"/>
        <rFont val="ＭＳ Ｐゴシック"/>
        <family val="3"/>
      </rPr>
      <t>量小計</t>
    </r>
  </si>
  <si>
    <t>電気</t>
  </si>
  <si>
    <r>
      <rPr>
        <sz val="10"/>
        <color indexed="8"/>
        <rFont val="ＭＳ Ｐゴシック"/>
        <family val="3"/>
      </rPr>
      <t>電気事業者</t>
    </r>
    <r>
      <rPr>
        <vertAlign val="superscript"/>
        <sz val="11"/>
        <color indexed="10"/>
        <rFont val="ＭＳ Ｐゴシック"/>
        <family val="3"/>
      </rPr>
      <t>*</t>
    </r>
    <r>
      <rPr>
        <sz val="12"/>
        <color indexed="8"/>
        <rFont val="ＭＳ Ｐゴシック"/>
        <family val="3"/>
      </rPr>
      <t xml:space="preserve"> </t>
    </r>
    <r>
      <rPr>
        <u val="single"/>
        <sz val="11"/>
        <rFont val="ＭＳ Ｐゴシック"/>
        <family val="3"/>
      </rPr>
      <t xml:space="preserve">九州電力(株) </t>
    </r>
    <r>
      <rPr>
        <sz val="10"/>
        <rFont val="ＭＳ Ｐゴシック"/>
        <family val="3"/>
      </rPr>
      <t>（昼間買電）</t>
    </r>
  </si>
  <si>
    <r>
      <t>千k</t>
    </r>
    <r>
      <rPr>
        <sz val="10"/>
        <rFont val="ＭＳ Ｐゴシック"/>
        <family val="3"/>
      </rPr>
      <t>W</t>
    </r>
    <r>
      <rPr>
        <sz val="11"/>
        <rFont val="ＭＳ Ｐゴシック"/>
        <family val="3"/>
      </rPr>
      <t>h</t>
    </r>
  </si>
  <si>
    <r>
      <rPr>
        <sz val="10"/>
        <color indexed="8"/>
        <rFont val="ＭＳ Ｐゴシック"/>
        <family val="3"/>
      </rPr>
      <t>電気事業者</t>
    </r>
    <r>
      <rPr>
        <vertAlign val="superscript"/>
        <sz val="11"/>
        <color indexed="10"/>
        <rFont val="ＭＳ Ｐゴシック"/>
        <family val="3"/>
      </rPr>
      <t>*</t>
    </r>
    <r>
      <rPr>
        <sz val="11"/>
        <color indexed="10"/>
        <rFont val="ＭＳ Ｐゴシック"/>
        <family val="3"/>
      </rPr>
      <t xml:space="preserve"> </t>
    </r>
    <r>
      <rPr>
        <u val="single"/>
        <sz val="11"/>
        <rFont val="ＭＳ Ｐゴシック"/>
        <family val="3"/>
      </rPr>
      <t xml:space="preserve">九州電力(株) </t>
    </r>
    <r>
      <rPr>
        <sz val="10"/>
        <rFont val="ＭＳ Ｐゴシック"/>
        <family val="3"/>
      </rPr>
      <t>（夜間買電）</t>
    </r>
  </si>
  <si>
    <r>
      <rPr>
        <sz val="10"/>
        <color indexed="8"/>
        <rFont val="ＭＳ Ｐゴシック"/>
        <family val="3"/>
      </rPr>
      <t>電気事業者</t>
    </r>
    <r>
      <rPr>
        <vertAlign val="superscript"/>
        <sz val="11"/>
        <color indexed="10"/>
        <rFont val="ＭＳ Ｐゴシック"/>
        <family val="3"/>
      </rPr>
      <t>*</t>
    </r>
    <r>
      <rPr>
        <sz val="10"/>
        <rFont val="ＭＳ Ｐゴシック"/>
        <family val="3"/>
      </rPr>
      <t>(        　　       )（昼間買電）</t>
    </r>
  </si>
  <si>
    <r>
      <rPr>
        <sz val="10"/>
        <color indexed="8"/>
        <rFont val="ＭＳ Ｐゴシック"/>
        <family val="3"/>
      </rPr>
      <t>電気事業者</t>
    </r>
    <r>
      <rPr>
        <vertAlign val="superscript"/>
        <sz val="11"/>
        <color indexed="10"/>
        <rFont val="ＭＳ Ｐゴシック"/>
        <family val="3"/>
      </rPr>
      <t>*</t>
    </r>
    <r>
      <rPr>
        <sz val="10"/>
        <rFont val="ＭＳ Ｐゴシック"/>
        <family val="3"/>
      </rPr>
      <t>(         　　      )（夜間買電）</t>
    </r>
  </si>
  <si>
    <t>（昼間買電）合計</t>
  </si>
  <si>
    <t>－</t>
  </si>
  <si>
    <t>（夜間買電）合計</t>
  </si>
  <si>
    <t>屋久島電工株式会社</t>
  </si>
  <si>
    <t>その他（自家発電）</t>
  </si>
  <si>
    <t>-</t>
  </si>
  <si>
    <t>電気　小計</t>
  </si>
  <si>
    <r>
      <t>CO</t>
    </r>
    <r>
      <rPr>
        <b/>
        <vertAlign val="subscript"/>
        <sz val="11"/>
        <rFont val="ＭＳ Ｐゴシック"/>
        <family val="3"/>
      </rPr>
      <t>２</t>
    </r>
    <r>
      <rPr>
        <b/>
        <sz val="11"/>
        <rFont val="ＭＳ Ｐゴシック"/>
        <family val="3"/>
      </rPr>
      <t>量小計</t>
    </r>
  </si>
  <si>
    <t>燃料・熱・電気　合計</t>
  </si>
  <si>
    <t>熱量合計（GJ）</t>
  </si>
  <si>
    <r>
      <t>CO</t>
    </r>
    <r>
      <rPr>
        <b/>
        <vertAlign val="subscript"/>
        <sz val="11"/>
        <rFont val="ＭＳ Ｐゴシック"/>
        <family val="3"/>
      </rPr>
      <t>２</t>
    </r>
    <r>
      <rPr>
        <b/>
        <sz val="11"/>
        <rFont val="ＭＳ Ｐゴシック"/>
        <family val="3"/>
      </rPr>
      <t>量合計</t>
    </r>
  </si>
  <si>
    <t>原油換算係数</t>
  </si>
  <si>
    <t>原油換算エネルギー
使用量（ｋｌ）</t>
  </si>
  <si>
    <r>
      <t>備考１ 原油換算エネルギー使用量：熱量合計（GJ)</t>
    </r>
    <r>
      <rPr>
        <vertAlign val="superscript"/>
        <sz val="11"/>
        <rFont val="ＭＳ Ｐゴシック"/>
        <family val="3"/>
      </rPr>
      <t>※</t>
    </r>
    <r>
      <rPr>
        <sz val="10"/>
        <rFont val="ＭＳ Ｐゴシック"/>
        <family val="3"/>
      </rPr>
      <t>×原油換算係数（0.0258）</t>
    </r>
  </si>
  <si>
    <t>※使用した燃料及び他人から供給された熱・電気の熱量合計</t>
  </si>
  <si>
    <r>
      <t>備考２　CO</t>
    </r>
    <r>
      <rPr>
        <vertAlign val="subscript"/>
        <sz val="11"/>
        <rFont val="ＭＳ Ｐゴシック"/>
        <family val="3"/>
      </rPr>
      <t>２</t>
    </r>
    <r>
      <rPr>
        <sz val="10"/>
        <rFont val="ＭＳ Ｐゴシック"/>
        <family val="3"/>
      </rPr>
      <t>排出量＝下記ⅰ）～ⅲ）の合計</t>
    </r>
  </si>
  <si>
    <t xml:space="preserve"> 　ⅰ）燃料の使用に伴うCO₂排出量</t>
  </si>
  <si>
    <t xml:space="preserve"> 　ⅱ）他人から供給された熱の使用に伴うCO₂排出量</t>
  </si>
  <si>
    <r>
      <t>　　　　①（熱の種類ごとに）熱の使用量（ＧＪ）×②熱量換算係数×③排出係数(t-CO</t>
    </r>
    <r>
      <rPr>
        <vertAlign val="subscript"/>
        <sz val="11"/>
        <rFont val="ＭＳ Ｐゴシック"/>
        <family val="3"/>
      </rPr>
      <t>２</t>
    </r>
    <r>
      <rPr>
        <sz val="10"/>
        <rFont val="ＭＳ Ｐゴシック"/>
        <family val="3"/>
      </rPr>
      <t>/GJ)</t>
    </r>
  </si>
  <si>
    <t xml:space="preserve"> 　ⅲ）他人から供給された電気の使用に伴うCO₂排出量</t>
  </si>
  <si>
    <t>省エネルギー化計画書（事業所単位）</t>
  </si>
  <si>
    <t>事業者名：</t>
  </si>
  <si>
    <t>今回事業を実施する事業所名及び所在地</t>
  </si>
  <si>
    <t>(事業所名)　</t>
  </si>
  <si>
    <t>(所 在 地)　</t>
  </si>
  <si>
    <t>1 省エネルギー化に向けた今後の具体的な取組の内容</t>
  </si>
  <si>
    <t>取組内容</t>
  </si>
  <si>
    <t>取組前</t>
  </si>
  <si>
    <t>取組後</t>
  </si>
  <si>
    <t>CO₂削減量(t)(A-B)</t>
  </si>
  <si>
    <t>投資額(千円)</t>
  </si>
  <si>
    <t>CO₂排出量(t)(A)</t>
  </si>
  <si>
    <t>CO₂排出量(t)(B)</t>
  </si>
  <si>
    <t>令和５年度</t>
  </si>
  <si>
    <t>令和６年度</t>
  </si>
  <si>
    <t>※補助事業を実施する事業所での取組内容等を記入してください。</t>
  </si>
  <si>
    <t>※各取組によるCO₂排出量などは、製品カタログ資料やメーカーへの聞き取りなどから算出し、
　可能な範囲で記入してください。</t>
  </si>
  <si>
    <t>2 省エネルギー化に向けた取組による温室効果ガス削減目標</t>
  </si>
  <si>
    <t>※補助事業を実施する事業所の排出量を記入してください。</t>
  </si>
  <si>
    <t>白枠部分に適切な値を記入してください</t>
  </si>
  <si>
    <r>
      <t>「液化石油ガス（ＬＰＧ）」については，供給事業者からの使用量がm</t>
    </r>
    <r>
      <rPr>
        <vertAlign val="superscript"/>
        <sz val="10"/>
        <rFont val="ＭＳ Ｐゴシック"/>
        <family val="3"/>
      </rPr>
      <t>３</t>
    </r>
    <r>
      <rPr>
        <sz val="10"/>
        <rFont val="ＭＳ Ｐゴシック"/>
        <family val="3"/>
      </rPr>
      <t>で表示されている場合，ｔ に換算する必要があります。換算係数は，ガス会社により異なるので，ガス会社に確認の上，換算します。不明の場合はプロパン：1m</t>
    </r>
    <r>
      <rPr>
        <vertAlign val="superscript"/>
        <sz val="10"/>
        <rFont val="ＭＳ Ｐゴシック"/>
        <family val="3"/>
      </rPr>
      <t>３</t>
    </r>
    <r>
      <rPr>
        <sz val="10"/>
        <rFont val="ＭＳ Ｐゴシック"/>
        <family val="3"/>
      </rPr>
      <t>=1/502t、ブタン：1m</t>
    </r>
    <r>
      <rPr>
        <vertAlign val="superscript"/>
        <sz val="10"/>
        <rFont val="ＭＳ Ｐゴシック"/>
        <family val="3"/>
      </rPr>
      <t>３</t>
    </r>
    <r>
      <rPr>
        <sz val="10"/>
        <rFont val="ＭＳ Ｐゴシック"/>
        <family val="3"/>
      </rPr>
      <t>=1/355t、プロパン・ブタン混合：1m</t>
    </r>
    <r>
      <rPr>
        <vertAlign val="superscript"/>
        <sz val="10"/>
        <rFont val="ＭＳ Ｐゴシック"/>
        <family val="3"/>
      </rPr>
      <t>３</t>
    </r>
    <r>
      <rPr>
        <sz val="10"/>
        <rFont val="ＭＳ Ｐゴシック"/>
        <family val="3"/>
      </rPr>
      <t>=1/458tとします。</t>
    </r>
  </si>
  <si>
    <r>
      <t>CO₂排出量</t>
    </r>
    <r>
      <rPr>
        <sz val="10"/>
        <color indexed="8"/>
        <rFont val="ＭＳ Ｐゴシック"/>
        <family val="3"/>
      </rPr>
      <t xml:space="preserve">
(</t>
    </r>
    <r>
      <rPr>
        <sz val="10"/>
        <rFont val="ＭＳ Ｐゴシック"/>
        <family val="3"/>
      </rPr>
      <t>t-CO</t>
    </r>
    <r>
      <rPr>
        <vertAlign val="subscript"/>
        <sz val="10"/>
        <rFont val="ＭＳ Ｐゴシック"/>
        <family val="3"/>
      </rPr>
      <t>２</t>
    </r>
    <r>
      <rPr>
        <sz val="10"/>
        <color indexed="8"/>
        <rFont val="ＭＳ Ｐゴシック"/>
        <family val="3"/>
      </rPr>
      <t>)</t>
    </r>
  </si>
  <si>
    <t>（参考１　都市ガスの熱量換算係数）</t>
  </si>
  <si>
    <r>
      <t>（単位：GJ/千ｍ</t>
    </r>
    <r>
      <rPr>
        <vertAlign val="superscript"/>
        <sz val="10"/>
        <rFont val="ＭＳ Ｐゴシック"/>
        <family val="3"/>
      </rPr>
      <t>３</t>
    </r>
    <r>
      <rPr>
        <sz val="10"/>
        <rFont val="ＭＳ Ｐゴシック"/>
        <family val="3"/>
      </rPr>
      <t>）</t>
    </r>
  </si>
  <si>
    <r>
      <t>千</t>
    </r>
    <r>
      <rPr>
        <sz val="10"/>
        <rFont val="ＭＳ Ｐゴシック"/>
        <family val="3"/>
      </rPr>
      <t>ｍ</t>
    </r>
    <r>
      <rPr>
        <vertAlign val="superscript"/>
        <sz val="10"/>
        <rFont val="ＭＳ Ｐゴシック"/>
        <family val="3"/>
      </rPr>
      <t>３</t>
    </r>
  </si>
  <si>
    <t>（参考３）電気事業者別排出係数</t>
  </si>
  <si>
    <r>
      <t>　　　　①（燃料の種類ごとに）燃料の使用量（ｔ，kl，千</t>
    </r>
    <r>
      <rPr>
        <sz val="10"/>
        <rFont val="ＭＳ Ｐゴシック"/>
        <family val="3"/>
      </rPr>
      <t>ｍ</t>
    </r>
    <r>
      <rPr>
        <vertAlign val="superscript"/>
        <sz val="10"/>
        <rFont val="ＭＳ Ｐゴシック"/>
        <family val="3"/>
      </rPr>
      <t>３</t>
    </r>
    <r>
      <rPr>
        <sz val="10"/>
        <rFont val="ＭＳ Ｐゴシック"/>
        <family val="3"/>
      </rPr>
      <t>）×②熱量換算係数×③排出係数(t-C/GJ)×44/12</t>
    </r>
  </si>
  <si>
    <t>令和５年度小計(a)</t>
  </si>
  <si>
    <t>令和６年度小計(b)</t>
  </si>
  <si>
    <t>令和７年度</t>
  </si>
  <si>
    <t>令和７年度小計(c)</t>
  </si>
  <si>
    <t>※省エネ機器の整備など翌年度以降も削減効果が期待できるものは整備した年度以降の各年度に記載してください。翌年度以降の投資額は０円としてください。</t>
  </si>
  <si>
    <t>令和４年度
CO₂排出量
実績(t)</t>
  </si>
  <si>
    <t>令和７年度
CO₂排出量
目標(t)</t>
  </si>
  <si>
    <t>目標削減率(令和４年度に対する
令和７年度のCO₂削減率)(％)</t>
  </si>
  <si>
    <t>※令和4年度のCO₂排出量については、「第１号様式別紙３-３　温室効果ガス排出量計算書」
　の「CO₂量合計」の値を記入してください。</t>
  </si>
  <si>
    <t>令和4年度　温室効果ガス排出量計算表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</si>
</sst>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_);\(#,##0\)"/>
    <numFmt numFmtId="184" formatCode="#,##0_);[Red]\(#,##0\)"/>
    <numFmt numFmtId="185" formatCode="#,##0.0;[Red]\-#,##0.0"/>
    <numFmt numFmtId="186" formatCode="#,##0.0"/>
    <numFmt numFmtId="187" formatCode="#,##0.000"/>
    <numFmt numFmtId="188" formatCode="#,##0.0000;[Red]\-#,##0.0000"/>
    <numFmt numFmtId="189" formatCode="0.000"/>
    <numFmt numFmtId="190" formatCode="[$]ggge&quot;年&quot;m&quot;月&quot;d&quot;日&quot;;@"/>
    <numFmt numFmtId="191" formatCode="[$-411]gge&quot;年&quot;m&quot;月&quot;d&quot;日&quot;;@"/>
    <numFmt numFmtId="192" formatCode="[$]gge&quot;年&quot;m&quot;月&quot;d&quot;日&quot;;@"/>
    <numFmt numFmtId="193" formatCode="#,##0;&quot;▲ &quot;#,##0"/>
  </numFmts>
  <fonts count="63">
    <font>
      <sz val="10"/>
      <name val="ＭＳ Ｐゴシック"/>
      <family val="3"/>
    </font>
    <font>
      <sz val="11"/>
      <name val="ＭＳ Ｐゴシック"/>
      <family val="3"/>
    </font>
    <font>
      <b/>
      <sz val="12"/>
      <color indexed="52"/>
      <name val="ＭＳ Ｐゴシック"/>
      <family val="3"/>
    </font>
    <font>
      <b/>
      <sz val="11"/>
      <color indexed="56"/>
      <name val="ＭＳ Ｐゴシック"/>
      <family val="3"/>
    </font>
    <font>
      <sz val="12"/>
      <color indexed="10"/>
      <name val="ＭＳ Ｐゴシック"/>
      <family val="3"/>
    </font>
    <font>
      <sz val="12"/>
      <color indexed="17"/>
      <name val="ＭＳ Ｐゴシック"/>
      <family val="3"/>
    </font>
    <font>
      <b/>
      <sz val="13"/>
      <color indexed="56"/>
      <name val="ＭＳ Ｐゴシック"/>
      <family val="3"/>
    </font>
    <font>
      <i/>
      <sz val="12"/>
      <color indexed="23"/>
      <name val="ＭＳ Ｐゴシック"/>
      <family val="3"/>
    </font>
    <font>
      <sz val="11"/>
      <color indexed="8"/>
      <name val="ＭＳ Ｐゴシック"/>
      <family val="3"/>
    </font>
    <font>
      <sz val="12"/>
      <color indexed="9"/>
      <name val="ＭＳ Ｐゴシック"/>
      <family val="3"/>
    </font>
    <font>
      <b/>
      <sz val="15"/>
      <color indexed="56"/>
      <name val="ＭＳ Ｐゴシック"/>
      <family val="3"/>
    </font>
    <font>
      <b/>
      <sz val="12"/>
      <color indexed="63"/>
      <name val="ＭＳ Ｐゴシック"/>
      <family val="3"/>
    </font>
    <font>
      <b/>
      <sz val="18"/>
      <color indexed="56"/>
      <name val="ＭＳ Ｐゴシック"/>
      <family val="3"/>
    </font>
    <font>
      <sz val="12"/>
      <color indexed="52"/>
      <name val="ＭＳ Ｐゴシック"/>
      <family val="3"/>
    </font>
    <font>
      <b/>
      <sz val="12"/>
      <color indexed="9"/>
      <name val="ＭＳ Ｐゴシック"/>
      <family val="3"/>
    </font>
    <font>
      <sz val="12"/>
      <color indexed="62"/>
      <name val="ＭＳ Ｐゴシック"/>
      <family val="3"/>
    </font>
    <font>
      <sz val="12"/>
      <color indexed="60"/>
      <name val="ＭＳ Ｐゴシック"/>
      <family val="3"/>
    </font>
    <font>
      <sz val="12"/>
      <color indexed="20"/>
      <name val="ＭＳ Ｐゴシック"/>
      <family val="3"/>
    </font>
    <font>
      <sz val="12"/>
      <color indexed="8"/>
      <name val="ＭＳ Ｐゴシック"/>
      <family val="3"/>
    </font>
    <font>
      <b/>
      <sz val="12"/>
      <color indexed="8"/>
      <name val="ＭＳ Ｐゴシック"/>
      <family val="3"/>
    </font>
    <font>
      <sz val="6"/>
      <name val="ＭＳ Ｐゴシック"/>
      <family val="3"/>
    </font>
    <font>
      <sz val="14"/>
      <name val="ＭＳ Ｐゴシック"/>
      <family val="3"/>
    </font>
    <font>
      <sz val="12"/>
      <name val="ＭＳ Ｐゴシック"/>
      <family val="3"/>
    </font>
    <font>
      <b/>
      <sz val="16"/>
      <name val="ＭＳ Ｐゴシック"/>
      <family val="3"/>
    </font>
    <font>
      <b/>
      <sz val="20"/>
      <name val="ＭＳ Ｐゴシック"/>
      <family val="3"/>
    </font>
    <font>
      <b/>
      <sz val="12"/>
      <name val="ＭＳ Ｐゴシック"/>
      <family val="3"/>
    </font>
    <font>
      <vertAlign val="superscript"/>
      <sz val="10"/>
      <name val="ＭＳ Ｐゴシック"/>
      <family val="3"/>
    </font>
    <font>
      <sz val="10"/>
      <color indexed="10"/>
      <name val="ＭＳ Ｐゴシック"/>
      <family val="3"/>
    </font>
    <font>
      <sz val="10"/>
      <color indexed="8"/>
      <name val="ＭＳ Ｐゴシック"/>
      <family val="3"/>
    </font>
    <font>
      <vertAlign val="subscript"/>
      <sz val="10"/>
      <name val="ＭＳ Ｐゴシック"/>
      <family val="3"/>
    </font>
    <font>
      <b/>
      <sz val="11"/>
      <name val="ＭＳ Ｐゴシック"/>
      <family val="3"/>
    </font>
    <font>
      <b/>
      <vertAlign val="subscript"/>
      <sz val="11"/>
      <name val="ＭＳ Ｐゴシック"/>
      <family val="3"/>
    </font>
    <font>
      <vertAlign val="superscript"/>
      <sz val="11"/>
      <color indexed="10"/>
      <name val="ＭＳ Ｐゴシック"/>
      <family val="3"/>
    </font>
    <font>
      <u val="single"/>
      <sz val="11"/>
      <name val="ＭＳ Ｐゴシック"/>
      <family val="3"/>
    </font>
    <font>
      <sz val="11"/>
      <color indexed="10"/>
      <name val="ＭＳ Ｐゴシック"/>
      <family val="3"/>
    </font>
    <font>
      <sz val="8"/>
      <name val="ＭＳ Ｐゴシック"/>
      <family val="3"/>
    </font>
    <font>
      <b/>
      <sz val="10"/>
      <name val="ＭＳ Ｐゴシック"/>
      <family val="3"/>
    </font>
    <font>
      <vertAlign val="superscript"/>
      <sz val="11"/>
      <name val="ＭＳ Ｐゴシック"/>
      <family val="3"/>
    </font>
    <font>
      <vertAlign val="subscript"/>
      <sz val="11"/>
      <name val="ＭＳ Ｐゴシック"/>
      <family val="3"/>
    </font>
    <font>
      <sz val="6"/>
      <name val="ＭＳ ゴシック"/>
      <family val="3"/>
    </font>
    <font>
      <u val="single"/>
      <sz val="10"/>
      <color indexed="30"/>
      <name val="ＭＳ Ｐゴシック"/>
      <family val="3"/>
    </font>
    <font>
      <u val="single"/>
      <sz val="10"/>
      <color indexed="25"/>
      <name val="ＭＳ Ｐゴシック"/>
      <family val="3"/>
    </font>
    <font>
      <b/>
      <sz val="14"/>
      <name val="ＭＳ Ｐゴシック"/>
      <family val="3"/>
    </font>
    <font>
      <sz val="11"/>
      <color indexed="8"/>
      <name val="ＭＳ 明朝"/>
      <family val="1"/>
    </font>
    <font>
      <sz val="12"/>
      <color indexed="8"/>
      <name val="ＭＳ 明朝"/>
      <family val="1"/>
    </font>
    <font>
      <sz val="18"/>
      <color indexed="8"/>
      <name val="ＭＳ 明朝"/>
      <family val="1"/>
    </font>
    <font>
      <u val="single"/>
      <sz val="12"/>
      <color indexed="8"/>
      <name val="ＭＳ 明朝"/>
      <family val="1"/>
    </font>
    <font>
      <u val="single"/>
      <sz val="11"/>
      <color indexed="30"/>
      <name val="ＭＳ Ｐゴシック"/>
      <family val="3"/>
    </font>
    <font>
      <b/>
      <sz val="14"/>
      <color indexed="10"/>
      <name val="ＭＳ Ｐゴシック"/>
      <family val="3"/>
    </font>
    <font>
      <sz val="11"/>
      <color indexed="10"/>
      <name val="ＭＳ 明朝"/>
      <family val="1"/>
    </font>
    <font>
      <u val="single"/>
      <sz val="10"/>
      <color theme="10"/>
      <name val="ＭＳ Ｐゴシック"/>
      <family val="3"/>
    </font>
    <font>
      <u val="single"/>
      <sz val="10"/>
      <color theme="11"/>
      <name val="ＭＳ Ｐゴシック"/>
      <family val="3"/>
    </font>
    <font>
      <b/>
      <sz val="14"/>
      <name val="Calibri"/>
      <family val="3"/>
    </font>
    <font>
      <sz val="11"/>
      <color theme="1"/>
      <name val="ＭＳ Ｐゴシック"/>
      <family val="3"/>
    </font>
    <font>
      <sz val="11"/>
      <color theme="1"/>
      <name val="ＭＳ 明朝"/>
      <family val="1"/>
    </font>
    <font>
      <sz val="12"/>
      <color theme="1"/>
      <name val="ＭＳ 明朝"/>
      <family val="1"/>
    </font>
    <font>
      <sz val="18"/>
      <color theme="1"/>
      <name val="ＭＳ 明朝"/>
      <family val="1"/>
    </font>
    <font>
      <u val="single"/>
      <sz val="12"/>
      <color theme="1"/>
      <name val="ＭＳ 明朝"/>
      <family val="1"/>
    </font>
    <font>
      <b/>
      <sz val="14"/>
      <color rgb="FFFF0000"/>
      <name val="ＭＳ Ｐゴシック"/>
      <family val="3"/>
    </font>
    <font>
      <sz val="11"/>
      <color rgb="FFFF0000"/>
      <name val="ＭＳ Ｐゴシック"/>
      <family val="3"/>
    </font>
    <font>
      <u val="single"/>
      <sz val="11"/>
      <color theme="10"/>
      <name val="ＭＳ Ｐゴシック"/>
      <family val="3"/>
    </font>
    <font>
      <sz val="10"/>
      <color theme="1"/>
      <name val="Calibri"/>
      <family val="3"/>
    </font>
    <font>
      <sz val="11"/>
      <color rgb="FFFF0000"/>
      <name val="ＭＳ 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9" tint="0.7999799847602844"/>
        <bgColor indexed="64"/>
      </patternFill>
    </fill>
    <fill>
      <patternFill patternType="solid">
        <fgColor theme="0"/>
        <bgColor indexed="64"/>
      </patternFill>
    </fill>
    <fill>
      <patternFill patternType="solid">
        <fgColor theme="4" tint="0.7999799847602844"/>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medium"/>
      <top style="medium"/>
      <bottom>
        <color indexed="63"/>
      </bottom>
    </border>
    <border>
      <left/>
      <right style="medium"/>
      <top/>
      <bottom style="medium"/>
    </border>
    <border>
      <left style="medium"/>
      <right/>
      <top/>
      <bottom/>
    </border>
    <border>
      <left style="thin"/>
      <right style="thin"/>
      <top>
        <color indexed="63"/>
      </top>
      <bottom>
        <color indexed="63"/>
      </bottom>
    </border>
    <border>
      <left/>
      <right style="medium"/>
      <top/>
      <bottom/>
    </border>
    <border>
      <left style="medium"/>
      <right/>
      <top/>
      <bottom style="medium"/>
    </border>
    <border>
      <left style="thin"/>
      <right style="thin"/>
      <top/>
      <bottom style="medium"/>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thin"/>
      <top style="medium"/>
      <bottom/>
    </border>
    <border>
      <left/>
      <right style="thin"/>
      <top/>
      <bottom style="medium"/>
    </border>
    <border>
      <left style="thin"/>
      <right style="thin"/>
      <top/>
      <bottom style="thin"/>
    </border>
    <border>
      <left style="thin"/>
      <right style="thin"/>
      <top style="medium"/>
      <bottom style="thin"/>
    </border>
    <border>
      <left style="thin"/>
      <right style="thin"/>
      <top style="thin"/>
      <bottom style="medium"/>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2" fillId="0" borderId="0" applyNumberFormat="0" applyFill="0" applyBorder="0" applyAlignment="0" applyProtection="0"/>
    <xf numFmtId="0" fontId="14"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7" fillId="3" borderId="0" applyNumberFormat="0" applyBorder="0" applyAlignment="0" applyProtection="0"/>
    <xf numFmtId="0" fontId="2" fillId="23"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6" fillId="0" borderId="6" applyNumberFormat="0" applyFill="0" applyAlignment="0" applyProtection="0"/>
    <xf numFmtId="0" fontId="3" fillId="0" borderId="7" applyNumberFormat="0" applyFill="0" applyAlignment="0" applyProtection="0"/>
    <xf numFmtId="0" fontId="3" fillId="0" borderId="0" applyNumberFormat="0" applyFill="0" applyBorder="0" applyAlignment="0" applyProtection="0"/>
    <xf numFmtId="0" fontId="19" fillId="0" borderId="8" applyNumberFormat="0" applyFill="0" applyAlignment="0" applyProtection="0"/>
    <xf numFmtId="0" fontId="11" fillId="23" borderId="9" applyNumberFormat="0" applyAlignment="0" applyProtection="0"/>
    <xf numFmtId="0" fontId="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8" fillId="0" borderId="0">
      <alignment vertical="center"/>
      <protection/>
    </xf>
    <xf numFmtId="0" fontId="51" fillId="0" borderId="0" applyNumberFormat="0" applyFill="0" applyBorder="0" applyAlignment="0" applyProtection="0"/>
    <xf numFmtId="0" fontId="5" fillId="4" borderId="0" applyNumberFormat="0" applyBorder="0" applyAlignment="0" applyProtection="0"/>
  </cellStyleXfs>
  <cellXfs count="171">
    <xf numFmtId="0" fontId="0" fillId="0" borderId="0" xfId="0" applyAlignment="1">
      <alignment vertical="center"/>
    </xf>
    <xf numFmtId="0" fontId="21" fillId="0" borderId="0" xfId="0" applyFont="1" applyAlignment="1">
      <alignment vertical="center"/>
    </xf>
    <xf numFmtId="0" fontId="0" fillId="0" borderId="0" xfId="0" applyAlignment="1">
      <alignment horizontal="left" vertical="center"/>
    </xf>
    <xf numFmtId="0" fontId="52" fillId="0" borderId="0" xfId="0" applyFont="1" applyAlignment="1">
      <alignment horizontal="center" vertical="center"/>
    </xf>
    <xf numFmtId="0" fontId="0" fillId="0" borderId="0" xfId="0" applyAlignment="1">
      <alignment horizontal="center" vertical="center"/>
    </xf>
    <xf numFmtId="0" fontId="23" fillId="0" borderId="0" xfId="0" applyFont="1" applyAlignment="1">
      <alignment horizontal="center" vertical="center"/>
    </xf>
    <xf numFmtId="0" fontId="21"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Alignment="1">
      <alignment horizontal="left" vertical="top" wrapText="1"/>
    </xf>
    <xf numFmtId="0" fontId="0" fillId="0" borderId="11" xfId="0" applyFont="1" applyBorder="1" applyAlignment="1">
      <alignment horizontal="left" vertical="top" wrapText="1"/>
    </xf>
    <xf numFmtId="0" fontId="1" fillId="0" borderId="12" xfId="0" applyFont="1" applyBorder="1" applyAlignment="1">
      <alignment horizontal="center" vertical="center" shrinkToFit="1"/>
    </xf>
    <xf numFmtId="0" fontId="1" fillId="0" borderId="12" xfId="0" applyFont="1" applyBorder="1" applyAlignment="1">
      <alignment vertical="center" shrinkToFit="1"/>
    </xf>
    <xf numFmtId="0" fontId="0" fillId="0" borderId="13" xfId="0"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Border="1" applyAlignment="1">
      <alignment horizontal="left" vertical="center"/>
    </xf>
    <xf numFmtId="0" fontId="0" fillId="0" borderId="16" xfId="0"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4" xfId="0" applyBorder="1" applyAlignment="1">
      <alignment horizontal="left" vertical="center"/>
    </xf>
    <xf numFmtId="0" fontId="53" fillId="0" borderId="12" xfId="0" applyFont="1" applyBorder="1" applyAlignment="1">
      <alignment horizontal="left" vertical="center" shrinkToFit="1"/>
    </xf>
    <xf numFmtId="185" fontId="1" fillId="0" borderId="12" xfId="49" applyNumberFormat="1" applyFont="1" applyFill="1" applyBorder="1" applyAlignment="1">
      <alignment horizontal="right" vertical="center" shrinkToFit="1"/>
    </xf>
    <xf numFmtId="0" fontId="0" fillId="0" borderId="0" xfId="0" applyFont="1" applyAlignment="1">
      <alignment vertical="center"/>
    </xf>
    <xf numFmtId="0" fontId="35" fillId="0" borderId="0" xfId="0" applyFont="1" applyAlignment="1">
      <alignment horizontal="center" vertical="center" wrapText="1"/>
    </xf>
    <xf numFmtId="0" fontId="35" fillId="0" borderId="0" xfId="0" applyFont="1" applyAlignment="1">
      <alignment vertical="center" wrapText="1"/>
    </xf>
    <xf numFmtId="189" fontId="30" fillId="0" borderId="0" xfId="0" applyNumberFormat="1" applyFont="1" applyAlignment="1">
      <alignment horizontal="center" vertical="center" wrapText="1"/>
    </xf>
    <xf numFmtId="185" fontId="30" fillId="24" borderId="20" xfId="49" applyNumberFormat="1" applyFont="1" applyFill="1" applyBorder="1" applyAlignment="1">
      <alignment vertical="center" shrinkToFit="1"/>
    </xf>
    <xf numFmtId="0" fontId="1" fillId="0" borderId="0" xfId="0" applyFont="1" applyAlignment="1">
      <alignment vertical="center"/>
    </xf>
    <xf numFmtId="0" fontId="0" fillId="0" borderId="21" xfId="0"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49" fontId="0" fillId="0" borderId="10" xfId="0" applyNumberFormat="1" applyBorder="1" applyAlignment="1">
      <alignment vertical="center"/>
    </xf>
    <xf numFmtId="0" fontId="23" fillId="0" borderId="11" xfId="0" applyFont="1" applyBorder="1" applyAlignment="1">
      <alignment horizontal="center" vertical="center"/>
    </xf>
    <xf numFmtId="0" fontId="0" fillId="0" borderId="0" xfId="0" applyAlignment="1">
      <alignment horizontal="left" vertical="center" indent="1"/>
    </xf>
    <xf numFmtId="0" fontId="1" fillId="0" borderId="0" xfId="0" applyFont="1" applyAlignment="1">
      <alignment horizontal="left" vertical="center" indent="1"/>
    </xf>
    <xf numFmtId="0" fontId="0" fillId="0" borderId="10" xfId="0" applyBorder="1" applyAlignment="1">
      <alignment vertical="center"/>
    </xf>
    <xf numFmtId="0" fontId="0" fillId="0" borderId="24" xfId="0" applyBorder="1" applyAlignment="1">
      <alignment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54" fillId="0" borderId="0" xfId="0" applyFont="1" applyAlignment="1">
      <alignment vertical="center"/>
    </xf>
    <xf numFmtId="0" fontId="55" fillId="0" borderId="0" xfId="0" applyFont="1" applyAlignment="1">
      <alignment horizontal="left" vertical="center"/>
    </xf>
    <xf numFmtId="0" fontId="56" fillId="0" borderId="0" xfId="0" applyFont="1" applyAlignment="1">
      <alignment horizontal="center" vertical="center"/>
    </xf>
    <xf numFmtId="0" fontId="54" fillId="0" borderId="0" xfId="0" applyFont="1" applyAlignment="1">
      <alignment horizontal="left" vertical="center"/>
    </xf>
    <xf numFmtId="0" fontId="54" fillId="25" borderId="12" xfId="0" applyFont="1" applyFill="1" applyBorder="1" applyAlignment="1">
      <alignment horizontal="center" vertical="center" wrapText="1"/>
    </xf>
    <xf numFmtId="0" fontId="54" fillId="0" borderId="12" xfId="0" applyFont="1" applyBorder="1" applyAlignment="1">
      <alignment vertical="center"/>
    </xf>
    <xf numFmtId="0" fontId="54" fillId="0" borderId="0" xfId="0" applyFont="1" applyAlignment="1">
      <alignment vertical="center" wrapText="1"/>
    </xf>
    <xf numFmtId="0" fontId="54" fillId="0" borderId="0" xfId="0" applyFont="1" applyAlignment="1">
      <alignment horizontal="right" vertical="center"/>
    </xf>
    <xf numFmtId="0" fontId="54" fillId="0" borderId="0" xfId="0" applyFont="1" applyAlignment="1">
      <alignment horizontal="left" vertical="center" wrapText="1"/>
    </xf>
    <xf numFmtId="0" fontId="57" fillId="0" borderId="0" xfId="0" applyFont="1" applyAlignment="1">
      <alignment horizontal="left" vertical="center"/>
    </xf>
    <xf numFmtId="0" fontId="54" fillId="25" borderId="12" xfId="0" applyFont="1" applyFill="1" applyBorder="1" applyAlignment="1">
      <alignment horizontal="center" vertical="center"/>
    </xf>
    <xf numFmtId="0" fontId="58" fillId="0" borderId="0" xfId="0" applyFont="1" applyAlignment="1">
      <alignment horizontal="left" vertical="center"/>
    </xf>
    <xf numFmtId="0" fontId="0" fillId="24" borderId="12" xfId="0" applyFill="1" applyBorder="1" applyAlignment="1">
      <alignment horizontal="left" vertical="center" indent="1" shrinkToFit="1"/>
    </xf>
    <xf numFmtId="0" fontId="1" fillId="24" borderId="12" xfId="0" applyFont="1" applyFill="1" applyBorder="1" applyAlignment="1">
      <alignment horizontal="center" vertical="center" shrinkToFit="1"/>
    </xf>
    <xf numFmtId="0" fontId="1" fillId="24" borderId="12" xfId="0" applyFont="1" applyFill="1" applyBorder="1" applyAlignment="1">
      <alignment vertical="center" shrinkToFit="1"/>
    </xf>
    <xf numFmtId="186" fontId="1" fillId="24" borderId="12" xfId="0" applyNumberFormat="1" applyFont="1" applyFill="1" applyBorder="1" applyAlignment="1">
      <alignment vertical="center" shrinkToFit="1"/>
    </xf>
    <xf numFmtId="185" fontId="1" fillId="24" borderId="12" xfId="49" applyNumberFormat="1" applyFont="1" applyFill="1" applyBorder="1" applyAlignment="1">
      <alignment vertical="center" shrinkToFit="1"/>
    </xf>
    <xf numFmtId="0" fontId="0" fillId="24" borderId="12" xfId="0" applyFill="1" applyBorder="1" applyAlignment="1">
      <alignment horizontal="left" vertical="center" wrapText="1" indent="1" shrinkToFit="1"/>
    </xf>
    <xf numFmtId="0" fontId="0" fillId="24" borderId="12" xfId="0" applyFill="1" applyBorder="1" applyAlignment="1">
      <alignment horizontal="center" vertical="center" shrinkToFit="1"/>
    </xf>
    <xf numFmtId="0" fontId="59" fillId="0" borderId="12" xfId="0" applyFont="1" applyBorder="1" applyAlignment="1">
      <alignment horizontal="right" vertical="center"/>
    </xf>
    <xf numFmtId="186" fontId="1" fillId="24" borderId="27" xfId="0" applyNumberFormat="1" applyFont="1" applyFill="1" applyBorder="1" applyAlignment="1">
      <alignment vertical="center" shrinkToFit="1"/>
    </xf>
    <xf numFmtId="0" fontId="30" fillId="0" borderId="12" xfId="0" applyFont="1" applyBorder="1" applyAlignment="1">
      <alignment vertical="center" shrinkToFit="1"/>
    </xf>
    <xf numFmtId="187" fontId="1" fillId="24" borderId="12" xfId="0" applyNumberFormat="1" applyFont="1" applyFill="1" applyBorder="1" applyAlignment="1">
      <alignment vertical="center" shrinkToFit="1"/>
    </xf>
    <xf numFmtId="185" fontId="30" fillId="24" borderId="12" xfId="0" applyNumberFormat="1" applyFont="1" applyFill="1" applyBorder="1" applyAlignment="1">
      <alignment horizontal="right" vertical="center" shrinkToFit="1"/>
    </xf>
    <xf numFmtId="0" fontId="30" fillId="24" borderId="12" xfId="0" applyFont="1" applyFill="1" applyBorder="1" applyAlignment="1">
      <alignment horizontal="right" vertical="center" shrinkToFit="1"/>
    </xf>
    <xf numFmtId="0" fontId="53" fillId="24" borderId="12" xfId="0" applyFont="1" applyFill="1" applyBorder="1" applyAlignment="1">
      <alignment horizontal="left" vertical="center" shrinkToFit="1"/>
    </xf>
    <xf numFmtId="0" fontId="59" fillId="24" borderId="12" xfId="0" applyFont="1" applyFill="1" applyBorder="1" applyAlignment="1">
      <alignment vertical="center" shrinkToFit="1"/>
    </xf>
    <xf numFmtId="0" fontId="0" fillId="24" borderId="12" xfId="0" applyFill="1" applyBorder="1" applyAlignment="1">
      <alignment horizontal="right" vertical="center" shrinkToFit="1"/>
    </xf>
    <xf numFmtId="185" fontId="1" fillId="24" borderId="12" xfId="49" applyNumberFormat="1" applyFont="1" applyFill="1" applyBorder="1" applyAlignment="1">
      <alignment horizontal="right" vertical="center" shrinkToFit="1"/>
    </xf>
    <xf numFmtId="0" fontId="0" fillId="24" borderId="12" xfId="0" applyFill="1" applyBorder="1" applyAlignment="1">
      <alignment vertical="center" shrinkToFit="1"/>
    </xf>
    <xf numFmtId="188" fontId="1" fillId="24" borderId="12" xfId="49" applyNumberFormat="1" applyFont="1" applyFill="1" applyBorder="1" applyAlignment="1">
      <alignment vertical="center" shrinkToFit="1"/>
    </xf>
    <xf numFmtId="0" fontId="30" fillId="24" borderId="12" xfId="0" applyFont="1" applyFill="1" applyBorder="1" applyAlignment="1">
      <alignment horizontal="center" vertical="center" shrinkToFit="1"/>
    </xf>
    <xf numFmtId="186" fontId="1" fillId="24" borderId="12" xfId="0" applyNumberFormat="1" applyFont="1" applyFill="1" applyBorder="1" applyAlignment="1">
      <alignment horizontal="center" vertical="center" shrinkToFit="1"/>
    </xf>
    <xf numFmtId="185" fontId="1" fillId="24" borderId="12" xfId="49" applyNumberFormat="1" applyFont="1" applyFill="1" applyBorder="1" applyAlignment="1">
      <alignment horizontal="center" vertical="center" shrinkToFit="1"/>
    </xf>
    <xf numFmtId="185" fontId="30" fillId="24" borderId="12" xfId="49" applyNumberFormat="1" applyFont="1" applyFill="1" applyBorder="1" applyAlignment="1">
      <alignment vertical="center" shrinkToFit="1"/>
    </xf>
    <xf numFmtId="0" fontId="30" fillId="24" borderId="28" xfId="0" applyFont="1" applyFill="1" applyBorder="1" applyAlignment="1">
      <alignment horizontal="right" vertical="center" shrinkToFit="1"/>
    </xf>
    <xf numFmtId="185" fontId="30" fillId="24" borderId="28" xfId="49" applyNumberFormat="1" applyFont="1" applyFill="1" applyBorder="1" applyAlignment="1">
      <alignment vertical="center" shrinkToFit="1"/>
    </xf>
    <xf numFmtId="0" fontId="30" fillId="24" borderId="21" xfId="0" applyFont="1" applyFill="1" applyBorder="1" applyAlignment="1">
      <alignment vertical="center" shrinkToFit="1"/>
    </xf>
    <xf numFmtId="193" fontId="54" fillId="0" borderId="12" xfId="0" applyNumberFormat="1" applyFont="1" applyBorder="1" applyAlignment="1">
      <alignment vertical="center"/>
    </xf>
    <xf numFmtId="193" fontId="54" fillId="24" borderId="12" xfId="0" applyNumberFormat="1" applyFont="1" applyFill="1" applyBorder="1" applyAlignment="1">
      <alignment vertical="center"/>
    </xf>
    <xf numFmtId="38" fontId="54" fillId="24" borderId="12" xfId="0" applyNumberFormat="1" applyFont="1" applyFill="1" applyBorder="1" applyAlignment="1">
      <alignment vertical="center"/>
    </xf>
    <xf numFmtId="185" fontId="30" fillId="24" borderId="21" xfId="49" applyNumberFormat="1" applyFont="1" applyFill="1" applyBorder="1" applyAlignment="1">
      <alignment horizontal="center" vertical="center" shrinkToFit="1"/>
    </xf>
    <xf numFmtId="185" fontId="30" fillId="24" borderId="22" xfId="49" applyNumberFormat="1" applyFont="1" applyFill="1" applyBorder="1" applyAlignment="1">
      <alignment horizontal="center" vertical="center" shrinkToFit="1"/>
    </xf>
    <xf numFmtId="185" fontId="30" fillId="24" borderId="10" xfId="49" applyNumberFormat="1" applyFont="1" applyFill="1" applyBorder="1" applyAlignment="1">
      <alignment horizontal="center" vertical="center" shrinkToFit="1"/>
    </xf>
    <xf numFmtId="185" fontId="30" fillId="24" borderId="0" xfId="49" applyNumberFormat="1" applyFont="1" applyFill="1" applyBorder="1" applyAlignment="1">
      <alignment horizontal="center" vertical="center" shrinkToFit="1"/>
    </xf>
    <xf numFmtId="185" fontId="30" fillId="24" borderId="24" xfId="49" applyNumberFormat="1" applyFont="1" applyFill="1" applyBorder="1" applyAlignment="1">
      <alignment horizontal="center" vertical="center" shrinkToFit="1"/>
    </xf>
    <xf numFmtId="185" fontId="30" fillId="24" borderId="25" xfId="49" applyNumberFormat="1" applyFont="1" applyFill="1" applyBorder="1" applyAlignment="1">
      <alignment horizontal="center" vertical="center" shrinkToFit="1"/>
    </xf>
    <xf numFmtId="185" fontId="30" fillId="24" borderId="12" xfId="49" applyNumberFormat="1" applyFont="1" applyFill="1" applyBorder="1" applyAlignment="1">
      <alignment horizontal="right" vertical="center" shrinkToFit="1"/>
    </xf>
    <xf numFmtId="0" fontId="30" fillId="24" borderId="29" xfId="0" applyFont="1" applyFill="1" applyBorder="1" applyAlignment="1">
      <alignment horizontal="right" vertical="center" shrinkToFit="1"/>
    </xf>
    <xf numFmtId="0" fontId="30" fillId="24" borderId="30" xfId="0" applyFont="1" applyFill="1" applyBorder="1" applyAlignment="1">
      <alignment horizontal="right" vertical="center" shrinkToFit="1"/>
    </xf>
    <xf numFmtId="0" fontId="30" fillId="24" borderId="31" xfId="0" applyFont="1" applyFill="1" applyBorder="1" applyAlignment="1">
      <alignment horizontal="right" vertical="center" shrinkToFit="1"/>
    </xf>
    <xf numFmtId="193" fontId="30" fillId="24" borderId="32" xfId="49" applyNumberFormat="1" applyFont="1" applyFill="1" applyBorder="1" applyAlignment="1">
      <alignment vertical="center" shrinkToFit="1"/>
    </xf>
    <xf numFmtId="193" fontId="30" fillId="24" borderId="33" xfId="49" applyNumberFormat="1" applyFont="1" applyFill="1" applyBorder="1" applyAlignment="1">
      <alignment vertical="center" shrinkToFit="1"/>
    </xf>
    <xf numFmtId="193" fontId="30" fillId="24" borderId="34" xfId="49" applyNumberFormat="1" applyFont="1" applyFill="1" applyBorder="1" applyAlignment="1">
      <alignment vertical="center" shrinkToFit="1"/>
    </xf>
    <xf numFmtId="0" fontId="30" fillId="24" borderId="28" xfId="0" applyFont="1" applyFill="1" applyBorder="1" applyAlignment="1">
      <alignment vertical="center" shrinkToFit="1"/>
    </xf>
    <xf numFmtId="0" fontId="36" fillId="24" borderId="35" xfId="0" applyFont="1" applyFill="1" applyBorder="1" applyAlignment="1">
      <alignment horizontal="left" vertical="center" wrapText="1" shrinkToFit="1"/>
    </xf>
    <xf numFmtId="0" fontId="36" fillId="24" borderId="36" xfId="0" applyFont="1" applyFill="1" applyBorder="1" applyAlignment="1">
      <alignment horizontal="left" vertical="center" shrinkToFit="1"/>
    </xf>
    <xf numFmtId="0" fontId="36" fillId="24" borderId="18" xfId="0" applyFont="1" applyFill="1" applyBorder="1" applyAlignment="1">
      <alignment horizontal="left" vertical="center" shrinkToFit="1"/>
    </xf>
    <xf numFmtId="0" fontId="36" fillId="24" borderId="37" xfId="0" applyFont="1" applyFill="1" applyBorder="1" applyAlignment="1">
      <alignment horizontal="left" vertical="center" shrinkToFit="1"/>
    </xf>
    <xf numFmtId="38" fontId="30" fillId="24" borderId="32" xfId="49" applyFont="1" applyFill="1" applyBorder="1" applyAlignment="1">
      <alignment vertical="center" shrinkToFit="1"/>
    </xf>
    <xf numFmtId="38" fontId="30" fillId="24" borderId="34" xfId="49" applyFont="1" applyFill="1" applyBorder="1" applyAlignment="1">
      <alignment vertical="center" shrinkToFit="1"/>
    </xf>
    <xf numFmtId="0" fontId="0" fillId="24" borderId="28" xfId="0" applyFill="1" applyBorder="1" applyAlignment="1">
      <alignment horizontal="center" vertical="center" textRotation="255"/>
    </xf>
    <xf numFmtId="0" fontId="0" fillId="24" borderId="16" xfId="0" applyFill="1" applyBorder="1" applyAlignment="1">
      <alignment horizontal="center" vertical="center" textRotation="255"/>
    </xf>
    <xf numFmtId="0" fontId="0" fillId="24" borderId="38" xfId="0" applyFill="1" applyBorder="1" applyAlignment="1">
      <alignment horizontal="center" vertical="center" textRotation="255"/>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185" fontId="30" fillId="24" borderId="20" xfId="49" applyNumberFormat="1" applyFont="1" applyFill="1" applyBorder="1" applyAlignment="1">
      <alignment horizontal="center" vertical="center" shrinkToFit="1"/>
    </xf>
    <xf numFmtId="185" fontId="30" fillId="24" borderId="27" xfId="49" applyNumberFormat="1" applyFont="1" applyFill="1" applyBorder="1" applyAlignment="1">
      <alignment horizontal="center" vertical="center" shrinkToFit="1"/>
    </xf>
    <xf numFmtId="0" fontId="0" fillId="0" borderId="0" xfId="0" applyAlignment="1">
      <alignment horizontal="left" vertical="center"/>
    </xf>
    <xf numFmtId="0" fontId="0" fillId="0" borderId="10" xfId="0" applyBorder="1" applyAlignment="1">
      <alignment horizontal="center" vertical="center"/>
    </xf>
    <xf numFmtId="49" fontId="0" fillId="0" borderId="10" xfId="0" applyNumberFormat="1" applyFont="1" applyBorder="1" applyAlignment="1">
      <alignment horizontal="left" vertical="center"/>
    </xf>
    <xf numFmtId="49" fontId="0" fillId="0" borderId="0" xfId="0" applyNumberFormat="1" applyFont="1" applyAlignment="1">
      <alignment horizontal="left" vertical="center"/>
    </xf>
    <xf numFmtId="49" fontId="0" fillId="0" borderId="11" xfId="0" applyNumberFormat="1" applyFont="1" applyBorder="1" applyAlignment="1">
      <alignment horizontal="left" vertical="center"/>
    </xf>
    <xf numFmtId="49" fontId="60" fillId="0" borderId="10" xfId="43" applyNumberFormat="1" applyFont="1" applyBorder="1" applyAlignment="1">
      <alignment horizontal="left" vertical="center" wrapText="1"/>
    </xf>
    <xf numFmtId="49" fontId="60" fillId="0" borderId="0" xfId="43" applyNumberFormat="1" applyFont="1" applyBorder="1" applyAlignment="1">
      <alignment horizontal="left" vertical="center"/>
    </xf>
    <xf numFmtId="49" fontId="60" fillId="0" borderId="11" xfId="43" applyNumberFormat="1" applyFont="1" applyBorder="1" applyAlignment="1">
      <alignment horizontal="left" vertical="center"/>
    </xf>
    <xf numFmtId="49" fontId="60" fillId="0" borderId="24" xfId="43" applyNumberFormat="1" applyFont="1" applyBorder="1" applyAlignment="1">
      <alignment horizontal="left" vertical="center"/>
    </xf>
    <xf numFmtId="49" fontId="60" fillId="0" borderId="25" xfId="43" applyNumberFormat="1" applyFont="1" applyBorder="1" applyAlignment="1">
      <alignment horizontal="left" vertical="center"/>
    </xf>
    <xf numFmtId="49" fontId="60" fillId="0" borderId="26" xfId="43" applyNumberFormat="1" applyFont="1" applyBorder="1" applyAlignment="1">
      <alignment horizontal="left" vertical="center"/>
    </xf>
    <xf numFmtId="0" fontId="0" fillId="24" borderId="12" xfId="0" applyFont="1" applyFill="1" applyBorder="1" applyAlignment="1">
      <alignment horizontal="center" vertical="center" shrinkToFit="1"/>
    </xf>
    <xf numFmtId="0" fontId="0" fillId="24" borderId="28" xfId="0" applyFont="1" applyFill="1" applyBorder="1" applyAlignment="1">
      <alignment horizontal="center" vertical="center" wrapText="1"/>
    </xf>
    <xf numFmtId="0" fontId="0" fillId="24" borderId="38" xfId="0" applyFont="1" applyFill="1" applyBorder="1" applyAlignment="1">
      <alignment horizontal="center" vertical="center" wrapText="1"/>
    </xf>
    <xf numFmtId="0" fontId="61" fillId="24" borderId="28" xfId="0" applyFont="1" applyFill="1" applyBorder="1" applyAlignment="1">
      <alignment horizontal="center" vertical="center" wrapText="1" shrinkToFit="1"/>
    </xf>
    <xf numFmtId="0" fontId="0" fillId="24" borderId="38" xfId="0" applyFont="1" applyFill="1" applyBorder="1" applyAlignment="1">
      <alignment horizontal="center" vertical="center" wrapText="1" shrinkToFit="1"/>
    </xf>
    <xf numFmtId="0" fontId="0" fillId="24" borderId="12" xfId="0" applyFont="1" applyFill="1" applyBorder="1" applyAlignment="1">
      <alignment horizontal="center" vertical="center" wrapText="1" shrinkToFi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0" xfId="0" applyFont="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center" wrapText="1"/>
    </xf>
    <xf numFmtId="0" fontId="23" fillId="0" borderId="0" xfId="0" applyFont="1" applyAlignment="1">
      <alignment horizontal="center" vertical="center"/>
    </xf>
    <xf numFmtId="0" fontId="0" fillId="0" borderId="20" xfId="0" applyBorder="1" applyAlignment="1">
      <alignment vertical="center"/>
    </xf>
    <xf numFmtId="0" fontId="0" fillId="0" borderId="41" xfId="0" applyBorder="1" applyAlignment="1">
      <alignment vertical="center"/>
    </xf>
    <xf numFmtId="0" fontId="0" fillId="0" borderId="27" xfId="0" applyBorder="1" applyAlignment="1">
      <alignment vertical="center"/>
    </xf>
    <xf numFmtId="0" fontId="21" fillId="0" borderId="25" xfId="0" applyFont="1" applyBorder="1" applyAlignment="1">
      <alignment horizontal="left" vertical="center"/>
    </xf>
    <xf numFmtId="0" fontId="22" fillId="0" borderId="20" xfId="0" applyFont="1" applyBorder="1" applyAlignment="1">
      <alignment horizontal="center" vertical="center"/>
    </xf>
    <xf numFmtId="0" fontId="22" fillId="0" borderId="41" xfId="0" applyFont="1" applyBorder="1" applyAlignment="1">
      <alignment horizontal="center" vertical="center"/>
    </xf>
    <xf numFmtId="0" fontId="22" fillId="0" borderId="27" xfId="0" applyFont="1" applyBorder="1" applyAlignment="1">
      <alignment horizontal="center" vertical="center"/>
    </xf>
    <xf numFmtId="0" fontId="54" fillId="0" borderId="0" xfId="0" applyFont="1" applyAlignment="1">
      <alignment horizontal="left" vertical="center" wrapText="1"/>
    </xf>
    <xf numFmtId="0" fontId="62" fillId="0" borderId="0" xfId="0" applyFont="1" applyAlignment="1">
      <alignment horizontal="left" vertical="center" wrapText="1"/>
    </xf>
    <xf numFmtId="0" fontId="57" fillId="0" borderId="0" xfId="0" applyFont="1" applyAlignment="1">
      <alignment horizontal="left" vertical="center"/>
    </xf>
    <xf numFmtId="0" fontId="54" fillId="25" borderId="20" xfId="0" applyFont="1" applyFill="1" applyBorder="1" applyAlignment="1">
      <alignment horizontal="center" vertical="center" wrapText="1"/>
    </xf>
    <xf numFmtId="0" fontId="54" fillId="25" borderId="27" xfId="0" applyFont="1" applyFill="1" applyBorder="1" applyAlignment="1">
      <alignment horizontal="center" vertical="center" wrapText="1"/>
    </xf>
    <xf numFmtId="0" fontId="54" fillId="25" borderId="41" xfId="0" applyFont="1" applyFill="1" applyBorder="1" applyAlignment="1">
      <alignment horizontal="center" vertical="center" wrapText="1"/>
    </xf>
    <xf numFmtId="38" fontId="54" fillId="24" borderId="20" xfId="0" applyNumberFormat="1" applyFont="1" applyFill="1" applyBorder="1" applyAlignment="1">
      <alignment horizontal="right" vertical="center"/>
    </xf>
    <xf numFmtId="0" fontId="54" fillId="24" borderId="27" xfId="0" applyFont="1" applyFill="1" applyBorder="1" applyAlignment="1">
      <alignment horizontal="right" vertical="center"/>
    </xf>
    <xf numFmtId="0" fontId="0" fillId="24" borderId="20" xfId="0" applyFill="1" applyBorder="1" applyAlignment="1">
      <alignment horizontal="center" vertical="center"/>
    </xf>
    <xf numFmtId="0" fontId="0" fillId="24" borderId="41" xfId="0" applyFill="1" applyBorder="1" applyAlignment="1">
      <alignment horizontal="center" vertical="center"/>
    </xf>
    <xf numFmtId="0" fontId="0" fillId="24" borderId="27" xfId="0" applyFill="1" applyBorder="1" applyAlignment="1">
      <alignment vertical="center"/>
    </xf>
    <xf numFmtId="0" fontId="54" fillId="26" borderId="20" xfId="0" applyFont="1" applyFill="1" applyBorder="1" applyAlignment="1">
      <alignment horizontal="center" vertical="center"/>
    </xf>
    <xf numFmtId="0" fontId="54" fillId="26" borderId="41" xfId="0" applyFont="1" applyFill="1" applyBorder="1" applyAlignment="1">
      <alignment horizontal="center" vertical="center"/>
    </xf>
    <xf numFmtId="0" fontId="54" fillId="26" borderId="27" xfId="0" applyFont="1" applyFill="1" applyBorder="1" applyAlignment="1">
      <alignment horizontal="center" vertical="center"/>
    </xf>
    <xf numFmtId="0" fontId="54" fillId="27" borderId="20" xfId="0" applyFont="1" applyFill="1" applyBorder="1" applyAlignment="1">
      <alignment horizontal="right" vertical="center"/>
    </xf>
    <xf numFmtId="0" fontId="54" fillId="27" borderId="41" xfId="0" applyFont="1" applyFill="1" applyBorder="1" applyAlignment="1">
      <alignment horizontal="right" vertical="center"/>
    </xf>
    <xf numFmtId="0" fontId="54" fillId="27" borderId="27" xfId="0" applyFont="1" applyFill="1" applyBorder="1" applyAlignment="1">
      <alignment horizontal="right" vertical="center"/>
    </xf>
    <xf numFmtId="0" fontId="54" fillId="25" borderId="12" xfId="0" applyFont="1" applyFill="1" applyBorder="1" applyAlignment="1">
      <alignment horizontal="center" vertical="center" textRotation="255"/>
    </xf>
    <xf numFmtId="0" fontId="54" fillId="25" borderId="12" xfId="0" applyFont="1" applyFill="1" applyBorder="1" applyAlignment="1">
      <alignment horizontal="center" vertical="center"/>
    </xf>
    <xf numFmtId="0" fontId="54" fillId="25" borderId="28" xfId="0" applyFont="1" applyFill="1" applyBorder="1" applyAlignment="1">
      <alignment horizontal="center" vertical="center" wrapText="1"/>
    </xf>
    <xf numFmtId="0" fontId="54" fillId="25" borderId="38" xfId="0" applyFont="1" applyFill="1" applyBorder="1" applyAlignment="1">
      <alignment horizontal="center" vertical="center" wrapText="1"/>
    </xf>
    <xf numFmtId="0" fontId="54" fillId="0" borderId="0" xfId="0" applyFont="1" applyAlignment="1">
      <alignment horizontal="left" vertical="center"/>
    </xf>
    <xf numFmtId="0" fontId="55" fillId="0" borderId="0" xfId="0" applyFont="1" applyAlignment="1">
      <alignment horizontal="center" vertical="center"/>
    </xf>
    <xf numFmtId="0" fontId="54" fillId="0" borderId="12"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41</xdr:row>
      <xdr:rowOff>19050</xdr:rowOff>
    </xdr:from>
    <xdr:to>
      <xdr:col>9</xdr:col>
      <xdr:colOff>485775</xdr:colOff>
      <xdr:row>44</xdr:row>
      <xdr:rowOff>180975</xdr:rowOff>
    </xdr:to>
    <xdr:sp>
      <xdr:nvSpPr>
        <xdr:cNvPr id="1" name="右中かっこ 2"/>
        <xdr:cNvSpPr>
          <a:spLocks/>
        </xdr:cNvSpPr>
      </xdr:nvSpPr>
      <xdr:spPr>
        <a:xfrm>
          <a:off x="7648575" y="8191500"/>
          <a:ext cx="361950" cy="733425"/>
        </a:xfrm>
        <a:prstGeom prst="rightBrac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kagoshima.jp/ad02/kurashi-kankyo/kankyo/ondanka/jyourei/ontaimanyuaru.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9"/>
  <sheetViews>
    <sheetView zoomScalePageLayoutView="0" workbookViewId="0" topLeftCell="A1">
      <selection activeCell="J9" sqref="J9"/>
    </sheetView>
  </sheetViews>
  <sheetFormatPr defaultColWidth="9.140625" defaultRowHeight="12"/>
  <cols>
    <col min="1" max="1" width="1.1484375" style="4" customWidth="1"/>
    <col min="2" max="2" width="7.140625" style="0" customWidth="1"/>
    <col min="3" max="3" width="35.7109375" style="0" customWidth="1"/>
    <col min="4" max="4" width="8.28125" style="0" customWidth="1"/>
    <col min="5" max="7" width="12.140625" style="0" customWidth="1"/>
    <col min="8" max="8" width="14.00390625" style="0" customWidth="1"/>
    <col min="9" max="9" width="10.140625" style="4" customWidth="1"/>
    <col min="10" max="10" width="16.00390625" style="0" bestFit="1" customWidth="1"/>
    <col min="11" max="11" width="18.28125" style="0" bestFit="1" customWidth="1"/>
    <col min="12" max="12" width="16.7109375" style="0" bestFit="1" customWidth="1"/>
  </cols>
  <sheetData>
    <row r="1" spans="1:8" ht="20.25" customHeight="1">
      <c r="A1"/>
      <c r="H1" s="3"/>
    </row>
    <row r="2" spans="1:8" ht="18.75">
      <c r="A2" s="139" t="s">
        <v>124</v>
      </c>
      <c r="B2" s="139"/>
      <c r="C2" s="139"/>
      <c r="D2" s="139"/>
      <c r="E2" s="139"/>
      <c r="F2" s="139"/>
      <c r="G2" s="139"/>
      <c r="H2" s="139"/>
    </row>
    <row r="3" spans="1:10" ht="17.25">
      <c r="A3"/>
      <c r="B3" s="140" t="s">
        <v>0</v>
      </c>
      <c r="C3" s="141"/>
      <c r="D3" s="142"/>
      <c r="E3" s="6"/>
      <c r="F3" s="53" t="s">
        <v>107</v>
      </c>
      <c r="G3" s="6"/>
      <c r="H3" s="6"/>
      <c r="I3" s="1"/>
      <c r="J3" s="4"/>
    </row>
    <row r="4" spans="1:10" ht="17.25">
      <c r="A4"/>
      <c r="B4" s="140" t="s">
        <v>1</v>
      </c>
      <c r="C4" s="141"/>
      <c r="D4" s="142"/>
      <c r="E4" s="6"/>
      <c r="F4" s="6"/>
      <c r="G4" s="6"/>
      <c r="H4" s="6"/>
      <c r="I4" s="1"/>
      <c r="J4" s="4"/>
    </row>
    <row r="5" spans="1:10" ht="12" customHeight="1">
      <c r="A5"/>
      <c r="B5" s="143"/>
      <c r="C5" s="143"/>
      <c r="D5" s="7"/>
      <c r="E5" s="7"/>
      <c r="F5" s="7"/>
      <c r="G5" s="7"/>
      <c r="H5" s="7"/>
      <c r="I5" s="8"/>
      <c r="J5" s="4"/>
    </row>
    <row r="6" spans="1:10" ht="15" customHeight="1">
      <c r="A6"/>
      <c r="B6" s="144" t="s">
        <v>2</v>
      </c>
      <c r="C6" s="145"/>
      <c r="D6" s="145"/>
      <c r="E6" s="145"/>
      <c r="F6" s="145"/>
      <c r="G6" s="145"/>
      <c r="H6" s="145"/>
      <c r="I6" s="146"/>
      <c r="J6" s="4"/>
    </row>
    <row r="7" spans="1:10" ht="15" customHeight="1">
      <c r="A7"/>
      <c r="B7" s="129" t="s">
        <v>3</v>
      </c>
      <c r="C7" s="130"/>
      <c r="D7" s="130"/>
      <c r="E7" s="130"/>
      <c r="F7" s="130"/>
      <c r="G7" s="130"/>
      <c r="H7" s="130"/>
      <c r="I7" s="131"/>
      <c r="J7" s="4"/>
    </row>
    <row r="8" spans="1:10" ht="15" customHeight="1">
      <c r="A8"/>
      <c r="B8" s="132"/>
      <c r="C8" s="133"/>
      <c r="D8" s="133"/>
      <c r="E8" s="133"/>
      <c r="F8" s="133"/>
      <c r="G8" s="133"/>
      <c r="H8" s="133"/>
      <c r="I8" s="134"/>
      <c r="J8" s="4"/>
    </row>
    <row r="9" spans="1:10" ht="17.25" customHeight="1">
      <c r="A9"/>
      <c r="B9" s="9" t="s">
        <v>4</v>
      </c>
      <c r="C9" s="135" t="s">
        <v>108</v>
      </c>
      <c r="D9" s="135"/>
      <c r="E9" s="135"/>
      <c r="F9" s="135"/>
      <c r="G9" s="135"/>
      <c r="H9" s="135"/>
      <c r="I9" s="136"/>
      <c r="J9" s="4"/>
    </row>
    <row r="10" spans="1:10" ht="17.25" customHeight="1">
      <c r="A10"/>
      <c r="B10" s="9"/>
      <c r="C10" s="135"/>
      <c r="D10" s="135"/>
      <c r="E10" s="135"/>
      <c r="F10" s="135"/>
      <c r="G10" s="135"/>
      <c r="H10" s="135"/>
      <c r="I10" s="136"/>
      <c r="J10" s="4"/>
    </row>
    <row r="11" spans="1:10" ht="17.25" customHeight="1">
      <c r="A11"/>
      <c r="B11" s="9"/>
      <c r="C11" s="135"/>
      <c r="D11" s="135"/>
      <c r="E11" s="135"/>
      <c r="F11" s="135"/>
      <c r="G11" s="135"/>
      <c r="H11" s="135"/>
      <c r="I11" s="136"/>
      <c r="J11" s="4"/>
    </row>
    <row r="12" spans="1:10" ht="17.25" customHeight="1">
      <c r="A12"/>
      <c r="B12" s="9" t="s">
        <v>5</v>
      </c>
      <c r="C12" s="137" t="s">
        <v>6</v>
      </c>
      <c r="D12" s="137"/>
      <c r="E12" s="137"/>
      <c r="F12" s="137"/>
      <c r="G12" s="137"/>
      <c r="H12" s="137"/>
      <c r="I12" s="138"/>
      <c r="J12" s="4"/>
    </row>
    <row r="13" spans="1:10" ht="17.25" customHeight="1">
      <c r="A13"/>
      <c r="B13" s="9"/>
      <c r="C13" s="137"/>
      <c r="D13" s="137"/>
      <c r="E13" s="137"/>
      <c r="F13" s="137"/>
      <c r="G13" s="137"/>
      <c r="H13" s="137"/>
      <c r="I13" s="138"/>
      <c r="J13" s="4"/>
    </row>
    <row r="14" spans="1:10" ht="17.25" customHeight="1">
      <c r="A14"/>
      <c r="B14" s="9" t="s">
        <v>7</v>
      </c>
      <c r="C14" s="137" t="s">
        <v>8</v>
      </c>
      <c r="D14" s="137"/>
      <c r="E14" s="137"/>
      <c r="F14" s="137"/>
      <c r="G14" s="137"/>
      <c r="H14" s="137"/>
      <c r="I14" s="138"/>
      <c r="J14" s="4"/>
    </row>
    <row r="15" spans="1:10" ht="17.25" customHeight="1">
      <c r="A15"/>
      <c r="B15" s="9"/>
      <c r="C15" s="137"/>
      <c r="D15" s="137"/>
      <c r="E15" s="137"/>
      <c r="F15" s="137"/>
      <c r="G15" s="137"/>
      <c r="H15" s="137"/>
      <c r="I15" s="138"/>
      <c r="J15" s="4"/>
    </row>
    <row r="16" spans="1:10" ht="17.25" customHeight="1">
      <c r="A16"/>
      <c r="B16" s="9" t="s">
        <v>9</v>
      </c>
      <c r="C16" s="135" t="s">
        <v>10</v>
      </c>
      <c r="D16" s="135"/>
      <c r="E16" s="135"/>
      <c r="F16" s="135"/>
      <c r="G16" s="135"/>
      <c r="H16" s="135"/>
      <c r="I16" s="136"/>
      <c r="J16" s="4"/>
    </row>
    <row r="17" spans="1:10" ht="15" customHeight="1">
      <c r="A17"/>
      <c r="B17" s="9"/>
      <c r="C17" s="10"/>
      <c r="D17" s="10"/>
      <c r="E17" s="10"/>
      <c r="F17" s="10"/>
      <c r="G17" s="10"/>
      <c r="H17" s="10"/>
      <c r="I17" s="11"/>
      <c r="J17" s="4"/>
    </row>
    <row r="18" spans="1:10" ht="15" customHeight="1">
      <c r="A18"/>
      <c r="B18" s="114" t="s">
        <v>11</v>
      </c>
      <c r="C18" s="115"/>
      <c r="D18" s="115"/>
      <c r="E18" s="115"/>
      <c r="F18" s="115"/>
      <c r="G18" s="115"/>
      <c r="H18" s="115"/>
      <c r="I18" s="116"/>
      <c r="J18" s="4"/>
    </row>
    <row r="19" spans="1:10" ht="15" customHeight="1">
      <c r="A19"/>
      <c r="B19" s="114" t="s">
        <v>12</v>
      </c>
      <c r="C19" s="115"/>
      <c r="D19" s="115"/>
      <c r="E19" s="115"/>
      <c r="F19" s="115"/>
      <c r="G19" s="115"/>
      <c r="H19" s="115"/>
      <c r="I19" s="116"/>
      <c r="J19" s="4"/>
    </row>
    <row r="20" spans="1:10" ht="15" customHeight="1">
      <c r="A20"/>
      <c r="B20" s="114" t="s">
        <v>13</v>
      </c>
      <c r="C20" s="115"/>
      <c r="D20" s="115"/>
      <c r="E20" s="115"/>
      <c r="F20" s="115"/>
      <c r="G20" s="115"/>
      <c r="H20" s="115"/>
      <c r="I20" s="116"/>
      <c r="J20" s="4"/>
    </row>
    <row r="21" spans="1:10" ht="15" customHeight="1">
      <c r="A21"/>
      <c r="B21" s="117" t="s">
        <v>14</v>
      </c>
      <c r="C21" s="118"/>
      <c r="D21" s="118"/>
      <c r="E21" s="118"/>
      <c r="F21" s="118"/>
      <c r="G21" s="118"/>
      <c r="H21" s="118"/>
      <c r="I21" s="119"/>
      <c r="J21" s="4"/>
    </row>
    <row r="22" spans="1:10" ht="15" customHeight="1">
      <c r="A22"/>
      <c r="B22" s="120"/>
      <c r="C22" s="121"/>
      <c r="D22" s="121"/>
      <c r="E22" s="121"/>
      <c r="F22" s="121"/>
      <c r="G22" s="121"/>
      <c r="H22" s="121"/>
      <c r="I22" s="122"/>
      <c r="J22" s="4"/>
    </row>
    <row r="23" spans="1:10" ht="15" customHeight="1">
      <c r="A23"/>
      <c r="B23" s="123" t="s">
        <v>15</v>
      </c>
      <c r="C23" s="123"/>
      <c r="D23" s="123" t="s">
        <v>16</v>
      </c>
      <c r="E23" s="123" t="s">
        <v>17</v>
      </c>
      <c r="F23" s="124" t="s">
        <v>18</v>
      </c>
      <c r="G23" s="126" t="s">
        <v>19</v>
      </c>
      <c r="H23" s="128" t="s">
        <v>20</v>
      </c>
      <c r="I23" s="126" t="s">
        <v>109</v>
      </c>
      <c r="J23" s="4"/>
    </row>
    <row r="24" spans="1:10" ht="15" customHeight="1">
      <c r="A24"/>
      <c r="B24" s="123"/>
      <c r="C24" s="123"/>
      <c r="D24" s="123"/>
      <c r="E24" s="123"/>
      <c r="F24" s="125"/>
      <c r="G24" s="127"/>
      <c r="H24" s="123"/>
      <c r="I24" s="127"/>
      <c r="J24" s="4"/>
    </row>
    <row r="25" spans="1:10" ht="15" customHeight="1">
      <c r="A25"/>
      <c r="B25" s="103" t="s">
        <v>21</v>
      </c>
      <c r="C25" s="54" t="s">
        <v>22</v>
      </c>
      <c r="D25" s="55" t="s">
        <v>23</v>
      </c>
      <c r="E25" s="24"/>
      <c r="F25" s="56">
        <v>38.2</v>
      </c>
      <c r="G25" s="57">
        <f>E25*F25</f>
        <v>0</v>
      </c>
      <c r="H25" s="56">
        <v>0.0187</v>
      </c>
      <c r="I25" s="58">
        <f>G25*H25*44/12</f>
        <v>0</v>
      </c>
      <c r="J25" s="4"/>
    </row>
    <row r="26" spans="1:10" ht="15" customHeight="1">
      <c r="A26"/>
      <c r="B26" s="104"/>
      <c r="C26" s="59" t="s">
        <v>24</v>
      </c>
      <c r="D26" s="55" t="s">
        <v>23</v>
      </c>
      <c r="E26" s="24"/>
      <c r="F26" s="56">
        <v>35.3</v>
      </c>
      <c r="G26" s="57">
        <f aca="true" t="shared" si="0" ref="G26:G40">E26*F26</f>
        <v>0</v>
      </c>
      <c r="H26" s="56">
        <v>0.0184</v>
      </c>
      <c r="I26" s="58">
        <f aca="true" t="shared" si="1" ref="I26:I34">G26*H26*44/12</f>
        <v>0</v>
      </c>
      <c r="J26" s="4"/>
    </row>
    <row r="27" spans="1:10" ht="15" customHeight="1">
      <c r="A27"/>
      <c r="B27" s="104"/>
      <c r="C27" s="60" t="s">
        <v>25</v>
      </c>
      <c r="D27" s="55" t="s">
        <v>23</v>
      </c>
      <c r="E27" s="24"/>
      <c r="F27" s="56">
        <v>34.6</v>
      </c>
      <c r="G27" s="57">
        <f t="shared" si="0"/>
        <v>0</v>
      </c>
      <c r="H27" s="56">
        <v>0.0183</v>
      </c>
      <c r="I27" s="58">
        <f t="shared" si="1"/>
        <v>0</v>
      </c>
      <c r="J27" s="4"/>
    </row>
    <row r="28" spans="1:10" ht="15" customHeight="1">
      <c r="A28"/>
      <c r="B28" s="104"/>
      <c r="C28" s="60" t="s">
        <v>26</v>
      </c>
      <c r="D28" s="55" t="s">
        <v>23</v>
      </c>
      <c r="E28" s="24"/>
      <c r="F28" s="56">
        <v>33.6</v>
      </c>
      <c r="G28" s="57">
        <f t="shared" si="0"/>
        <v>0</v>
      </c>
      <c r="H28" s="56">
        <v>0.0182</v>
      </c>
      <c r="I28" s="58">
        <f t="shared" si="1"/>
        <v>0</v>
      </c>
      <c r="J28" s="4"/>
    </row>
    <row r="29" spans="1:10" ht="15" customHeight="1">
      <c r="A29"/>
      <c r="B29" s="104"/>
      <c r="C29" s="60" t="s">
        <v>27</v>
      </c>
      <c r="D29" s="55" t="s">
        <v>23</v>
      </c>
      <c r="E29" s="24"/>
      <c r="F29" s="56">
        <v>36.7</v>
      </c>
      <c r="G29" s="57">
        <f t="shared" si="0"/>
        <v>0</v>
      </c>
      <c r="H29" s="56">
        <v>0.0185</v>
      </c>
      <c r="I29" s="58">
        <f>G29*H29*44/12</f>
        <v>0</v>
      </c>
      <c r="J29" s="4"/>
    </row>
    <row r="30" spans="1:11" ht="15" customHeight="1" thickBot="1">
      <c r="A30"/>
      <c r="B30" s="104"/>
      <c r="C30" s="60" t="s">
        <v>28</v>
      </c>
      <c r="D30" s="55" t="s">
        <v>23</v>
      </c>
      <c r="E30" s="24"/>
      <c r="F30" s="56">
        <v>37.7</v>
      </c>
      <c r="G30" s="57">
        <f t="shared" si="0"/>
        <v>0</v>
      </c>
      <c r="H30" s="56">
        <v>0.0187</v>
      </c>
      <c r="I30" s="58">
        <f t="shared" si="1"/>
        <v>0</v>
      </c>
      <c r="J30" s="4"/>
      <c r="K30" t="s">
        <v>110</v>
      </c>
    </row>
    <row r="31" spans="1:13" ht="15" customHeight="1">
      <c r="A31"/>
      <c r="B31" s="104"/>
      <c r="C31" s="60" t="s">
        <v>29</v>
      </c>
      <c r="D31" s="55" t="s">
        <v>23</v>
      </c>
      <c r="E31" s="24"/>
      <c r="F31" s="56">
        <v>39.1</v>
      </c>
      <c r="G31" s="57">
        <f t="shared" si="0"/>
        <v>0</v>
      </c>
      <c r="H31" s="56">
        <v>0.0189</v>
      </c>
      <c r="I31" s="58">
        <f>G31*H31*44/12</f>
        <v>0</v>
      </c>
      <c r="J31" s="4"/>
      <c r="K31" s="106" t="s">
        <v>30</v>
      </c>
      <c r="L31" s="108" t="s">
        <v>31</v>
      </c>
      <c r="M31" s="14" t="s">
        <v>32</v>
      </c>
    </row>
    <row r="32" spans="1:13" ht="15" customHeight="1" thickBot="1">
      <c r="A32"/>
      <c r="B32" s="104"/>
      <c r="C32" s="60" t="s">
        <v>33</v>
      </c>
      <c r="D32" s="55" t="s">
        <v>23</v>
      </c>
      <c r="E32" s="24"/>
      <c r="F32" s="56">
        <v>41.9</v>
      </c>
      <c r="G32" s="57">
        <f t="shared" si="0"/>
        <v>0</v>
      </c>
      <c r="H32" s="56">
        <v>0.0195</v>
      </c>
      <c r="I32" s="58">
        <f t="shared" si="1"/>
        <v>0</v>
      </c>
      <c r="J32" s="4"/>
      <c r="K32" s="107"/>
      <c r="L32" s="109"/>
      <c r="M32" s="15" t="s">
        <v>111</v>
      </c>
    </row>
    <row r="33" spans="1:13" ht="15" customHeight="1">
      <c r="A33"/>
      <c r="B33" s="104"/>
      <c r="C33" s="60" t="s">
        <v>34</v>
      </c>
      <c r="D33" s="55" t="s">
        <v>35</v>
      </c>
      <c r="E33" s="24"/>
      <c r="F33" s="56">
        <v>50.8</v>
      </c>
      <c r="G33" s="57">
        <f t="shared" si="0"/>
        <v>0</v>
      </c>
      <c r="H33" s="56">
        <v>0.0161</v>
      </c>
      <c r="I33" s="58">
        <f t="shared" si="1"/>
        <v>0</v>
      </c>
      <c r="J33" s="4"/>
      <c r="K33" s="16" t="s">
        <v>36</v>
      </c>
      <c r="L33" s="17" t="s">
        <v>37</v>
      </c>
      <c r="M33" s="18">
        <v>46.04655</v>
      </c>
    </row>
    <row r="34" spans="1:13" ht="15" customHeight="1">
      <c r="A34"/>
      <c r="B34" s="104"/>
      <c r="C34" s="60" t="s">
        <v>38</v>
      </c>
      <c r="D34" s="55" t="s">
        <v>35</v>
      </c>
      <c r="E34" s="24"/>
      <c r="F34" s="56">
        <v>54.6</v>
      </c>
      <c r="G34" s="57">
        <f t="shared" si="0"/>
        <v>0</v>
      </c>
      <c r="H34" s="56">
        <v>0.0135</v>
      </c>
      <c r="I34" s="58">
        <f t="shared" si="1"/>
        <v>0</v>
      </c>
      <c r="J34" s="4"/>
      <c r="K34" s="16" t="s">
        <v>39</v>
      </c>
      <c r="L34" s="19" t="s">
        <v>40</v>
      </c>
      <c r="M34" s="18">
        <v>46</v>
      </c>
    </row>
    <row r="35" spans="1:13" ht="15" customHeight="1">
      <c r="A35"/>
      <c r="B35" s="104"/>
      <c r="C35" s="60" t="s">
        <v>41</v>
      </c>
      <c r="D35" s="60" t="s">
        <v>112</v>
      </c>
      <c r="E35" s="24"/>
      <c r="F35" s="61">
        <v>46.04655</v>
      </c>
      <c r="G35" s="62">
        <f t="shared" si="0"/>
        <v>0</v>
      </c>
      <c r="H35" s="56">
        <v>0.0136</v>
      </c>
      <c r="I35" s="58">
        <f>G35*H35*44/12</f>
        <v>0</v>
      </c>
      <c r="J35" s="4" t="s">
        <v>42</v>
      </c>
      <c r="K35" s="16" t="s">
        <v>43</v>
      </c>
      <c r="L35" s="17" t="s">
        <v>44</v>
      </c>
      <c r="M35" s="18">
        <v>62.79075</v>
      </c>
    </row>
    <row r="36" spans="1:13" ht="15" customHeight="1">
      <c r="A36"/>
      <c r="B36" s="104"/>
      <c r="C36" s="60" t="s">
        <v>45</v>
      </c>
      <c r="D36" s="12"/>
      <c r="E36" s="24"/>
      <c r="F36" s="63"/>
      <c r="G36" s="57">
        <f t="shared" si="0"/>
        <v>0</v>
      </c>
      <c r="H36" s="13"/>
      <c r="I36" s="58">
        <f>G36*H36*44/12</f>
        <v>0</v>
      </c>
      <c r="J36" s="4"/>
      <c r="K36" s="16" t="s">
        <v>46</v>
      </c>
      <c r="L36" s="17" t="s">
        <v>47</v>
      </c>
      <c r="M36" s="18">
        <v>62.79075</v>
      </c>
    </row>
    <row r="37" spans="1:13" ht="15" customHeight="1">
      <c r="A37"/>
      <c r="B37" s="104"/>
      <c r="C37" s="60" t="s">
        <v>48</v>
      </c>
      <c r="D37" s="55" t="s">
        <v>49</v>
      </c>
      <c r="E37" s="24"/>
      <c r="F37" s="56">
        <v>1.02</v>
      </c>
      <c r="G37" s="57">
        <f t="shared" si="0"/>
        <v>0</v>
      </c>
      <c r="H37" s="64">
        <v>0.06</v>
      </c>
      <c r="I37" s="58">
        <f>E37*H37</f>
        <v>0</v>
      </c>
      <c r="J37" s="4"/>
      <c r="K37" s="16" t="s">
        <v>50</v>
      </c>
      <c r="L37" s="17" t="s">
        <v>51</v>
      </c>
      <c r="M37" s="18">
        <v>46.04655</v>
      </c>
    </row>
    <row r="38" spans="1:13" ht="15" customHeight="1">
      <c r="A38"/>
      <c r="B38" s="104"/>
      <c r="C38" s="60" t="s">
        <v>52</v>
      </c>
      <c r="D38" s="55" t="s">
        <v>49</v>
      </c>
      <c r="E38" s="24"/>
      <c r="F38" s="56">
        <v>1.36</v>
      </c>
      <c r="G38" s="57">
        <f t="shared" si="0"/>
        <v>0</v>
      </c>
      <c r="H38" s="56">
        <v>0.057</v>
      </c>
      <c r="I38" s="58">
        <f>E38*H38</f>
        <v>0</v>
      </c>
      <c r="J38" s="4"/>
      <c r="K38" s="16" t="s">
        <v>53</v>
      </c>
      <c r="L38" s="17" t="s">
        <v>54</v>
      </c>
      <c r="M38" s="18">
        <v>45</v>
      </c>
    </row>
    <row r="39" spans="1:13" ht="15" customHeight="1" thickBot="1">
      <c r="A39"/>
      <c r="B39" s="104"/>
      <c r="C39" s="60" t="s">
        <v>55</v>
      </c>
      <c r="D39" s="55" t="s">
        <v>49</v>
      </c>
      <c r="E39" s="24"/>
      <c r="F39" s="56">
        <v>1.36</v>
      </c>
      <c r="G39" s="57">
        <f t="shared" si="0"/>
        <v>0</v>
      </c>
      <c r="H39" s="56">
        <v>0.057</v>
      </c>
      <c r="I39" s="58">
        <f>E39*H39</f>
        <v>0</v>
      </c>
      <c r="J39" s="4"/>
      <c r="K39" s="20" t="s">
        <v>56</v>
      </c>
      <c r="L39" s="21" t="s">
        <v>57</v>
      </c>
      <c r="M39" s="22">
        <v>62.79075</v>
      </c>
    </row>
    <row r="40" spans="1:10" ht="15" customHeight="1">
      <c r="A40"/>
      <c r="B40" s="104"/>
      <c r="C40" s="60" t="s">
        <v>58</v>
      </c>
      <c r="D40" s="55" t="s">
        <v>49</v>
      </c>
      <c r="E40" s="24"/>
      <c r="F40" s="56">
        <v>1.36</v>
      </c>
      <c r="G40" s="57">
        <f t="shared" si="0"/>
        <v>0</v>
      </c>
      <c r="H40" s="56">
        <v>0.057</v>
      </c>
      <c r="I40" s="58">
        <f>E40*H40</f>
        <v>0</v>
      </c>
      <c r="J40" s="4"/>
    </row>
    <row r="41" spans="1:10" ht="15" customHeight="1">
      <c r="A41"/>
      <c r="B41" s="105"/>
      <c r="C41" s="110" t="s">
        <v>59</v>
      </c>
      <c r="D41" s="111"/>
      <c r="E41" s="89" t="s">
        <v>60</v>
      </c>
      <c r="F41" s="89"/>
      <c r="G41" s="65">
        <f>SUM(G25:G40)</f>
        <v>0</v>
      </c>
      <c r="H41" s="66" t="s">
        <v>61</v>
      </c>
      <c r="I41" s="65">
        <f>SUM(I25:I40)</f>
        <v>0</v>
      </c>
      <c r="J41" s="4"/>
    </row>
    <row r="42" spans="1:12" ht="15" customHeight="1">
      <c r="A42"/>
      <c r="B42" s="103" t="s">
        <v>62</v>
      </c>
      <c r="C42" s="67" t="s">
        <v>63</v>
      </c>
      <c r="D42" s="55" t="s">
        <v>64</v>
      </c>
      <c r="E42" s="24"/>
      <c r="F42" s="56">
        <v>9.97</v>
      </c>
      <c r="G42" s="57">
        <f aca="true" t="shared" si="2" ref="G42:G47">E42*F42</f>
        <v>0</v>
      </c>
      <c r="H42" s="68">
        <v>0.392</v>
      </c>
      <c r="I42" s="58">
        <f aca="true" t="shared" si="3" ref="I42:I47">E42*H42</f>
        <v>0</v>
      </c>
      <c r="J42" s="4"/>
      <c r="K42" s="112" t="s">
        <v>113</v>
      </c>
      <c r="L42" s="112"/>
    </row>
    <row r="43" spans="1:12" ht="15" customHeight="1">
      <c r="A43"/>
      <c r="B43" s="104"/>
      <c r="C43" s="67" t="s">
        <v>65</v>
      </c>
      <c r="D43" s="55" t="s">
        <v>64</v>
      </c>
      <c r="E43" s="24"/>
      <c r="F43" s="56">
        <v>9.28</v>
      </c>
      <c r="G43" s="57">
        <f t="shared" si="2"/>
        <v>0</v>
      </c>
      <c r="H43" s="68">
        <v>0.392</v>
      </c>
      <c r="I43" s="58">
        <f t="shared" si="3"/>
        <v>0</v>
      </c>
      <c r="J43" s="4"/>
      <c r="K43" s="112"/>
      <c r="L43" s="112"/>
    </row>
    <row r="44" spans="1:13" ht="15" customHeight="1">
      <c r="A44"/>
      <c r="B44" s="104"/>
      <c r="C44" s="23" t="s">
        <v>66</v>
      </c>
      <c r="D44" s="55" t="s">
        <v>64</v>
      </c>
      <c r="E44" s="24"/>
      <c r="F44" s="56">
        <v>9.97</v>
      </c>
      <c r="G44" s="57">
        <f t="shared" si="2"/>
        <v>0</v>
      </c>
      <c r="H44" s="63"/>
      <c r="I44" s="58">
        <f t="shared" si="3"/>
        <v>0</v>
      </c>
      <c r="J44" s="113"/>
      <c r="K44" s="112"/>
      <c r="L44" s="112"/>
      <c r="M44" s="2"/>
    </row>
    <row r="45" spans="1:13" ht="15" customHeight="1">
      <c r="A45"/>
      <c r="B45" s="104"/>
      <c r="C45" s="23" t="s">
        <v>67</v>
      </c>
      <c r="D45" s="55" t="s">
        <v>64</v>
      </c>
      <c r="E45" s="24"/>
      <c r="F45" s="56">
        <v>9.28</v>
      </c>
      <c r="G45" s="57">
        <f t="shared" si="2"/>
        <v>0</v>
      </c>
      <c r="H45" s="63"/>
      <c r="I45" s="58">
        <f t="shared" si="3"/>
        <v>0</v>
      </c>
      <c r="J45" s="113"/>
      <c r="K45" s="112"/>
      <c r="L45" s="112"/>
      <c r="M45" s="2"/>
    </row>
    <row r="46" spans="1:13" ht="15" customHeight="1">
      <c r="A46"/>
      <c r="B46" s="104"/>
      <c r="C46" s="23"/>
      <c r="D46" s="12"/>
      <c r="E46" s="24"/>
      <c r="F46" s="56">
        <v>9.97</v>
      </c>
      <c r="G46" s="57">
        <f t="shared" si="2"/>
        <v>0</v>
      </c>
      <c r="H46" s="63"/>
      <c r="I46" s="58">
        <f t="shared" si="3"/>
        <v>0</v>
      </c>
      <c r="J46" s="4"/>
      <c r="K46" s="2"/>
      <c r="L46" s="2"/>
      <c r="M46" s="2"/>
    </row>
    <row r="47" spans="1:13" ht="15" customHeight="1">
      <c r="A47"/>
      <c r="B47" s="104"/>
      <c r="C47" s="23"/>
      <c r="D47" s="12"/>
      <c r="E47" s="24"/>
      <c r="F47" s="56">
        <v>9.28</v>
      </c>
      <c r="G47" s="57">
        <f t="shared" si="2"/>
        <v>0</v>
      </c>
      <c r="H47" s="63"/>
      <c r="I47" s="58">
        <f t="shared" si="3"/>
        <v>0</v>
      </c>
      <c r="J47" s="4"/>
      <c r="K47" s="2"/>
      <c r="L47" s="2"/>
      <c r="M47" s="2"/>
    </row>
    <row r="48" spans="1:10" ht="15" customHeight="1">
      <c r="A48"/>
      <c r="B48" s="104"/>
      <c r="C48" s="69" t="s">
        <v>68</v>
      </c>
      <c r="D48" s="55" t="s">
        <v>64</v>
      </c>
      <c r="E48" s="70">
        <f>E42+E44</f>
        <v>0</v>
      </c>
      <c r="F48" s="55" t="s">
        <v>69</v>
      </c>
      <c r="G48" s="70">
        <f>G42+G44+G46</f>
        <v>0</v>
      </c>
      <c r="H48" s="55" t="s">
        <v>69</v>
      </c>
      <c r="I48" s="70">
        <f>I42+I44+I46</f>
        <v>0</v>
      </c>
      <c r="J48" s="4"/>
    </row>
    <row r="49" spans="1:11" ht="15" customHeight="1">
      <c r="A49"/>
      <c r="B49" s="104"/>
      <c r="C49" s="69" t="s">
        <v>70</v>
      </c>
      <c r="D49" s="55" t="s">
        <v>64</v>
      </c>
      <c r="E49" s="70">
        <f>E43+E45</f>
        <v>0</v>
      </c>
      <c r="F49" s="55" t="s">
        <v>69</v>
      </c>
      <c r="G49" s="70">
        <f>G43+G45+G47</f>
        <v>0</v>
      </c>
      <c r="H49" s="55" t="s">
        <v>69</v>
      </c>
      <c r="I49" s="70">
        <f>I43+I45+I47</f>
        <v>0</v>
      </c>
      <c r="J49" s="4"/>
      <c r="K49" s="25"/>
    </row>
    <row r="50" spans="1:13" ht="15" customHeight="1">
      <c r="A50"/>
      <c r="B50" s="104"/>
      <c r="C50" s="60" t="s">
        <v>71</v>
      </c>
      <c r="D50" s="55" t="s">
        <v>64</v>
      </c>
      <c r="E50" s="24"/>
      <c r="F50" s="56">
        <v>0.032</v>
      </c>
      <c r="G50" s="57">
        <f>E50*F50</f>
        <v>0</v>
      </c>
      <c r="H50" s="71">
        <v>0.0022</v>
      </c>
      <c r="I50" s="72">
        <f>E50*H50</f>
        <v>0</v>
      </c>
      <c r="J50" s="4"/>
      <c r="K50" s="26"/>
      <c r="L50" s="27"/>
      <c r="M50" s="27"/>
    </row>
    <row r="51" spans="1:13" ht="15" customHeight="1">
      <c r="A51"/>
      <c r="B51" s="104"/>
      <c r="C51" s="55" t="s">
        <v>72</v>
      </c>
      <c r="D51" s="55" t="s">
        <v>64</v>
      </c>
      <c r="E51" s="24"/>
      <c r="F51" s="73" t="s">
        <v>73</v>
      </c>
      <c r="G51" s="74" t="s">
        <v>73</v>
      </c>
      <c r="H51" s="73" t="s">
        <v>73</v>
      </c>
      <c r="I51" s="75" t="s">
        <v>73</v>
      </c>
      <c r="J51" s="4"/>
      <c r="K51" s="27"/>
      <c r="L51" s="27"/>
      <c r="M51" s="28"/>
    </row>
    <row r="52" spans="1:13" ht="15" customHeight="1" thickBot="1">
      <c r="A52"/>
      <c r="B52" s="105"/>
      <c r="C52" s="110" t="s">
        <v>74</v>
      </c>
      <c r="D52" s="111"/>
      <c r="E52" s="89" t="s">
        <v>60</v>
      </c>
      <c r="F52" s="89"/>
      <c r="G52" s="76">
        <f>SUM(G48:G51)</f>
        <v>0</v>
      </c>
      <c r="H52" s="77" t="s">
        <v>75</v>
      </c>
      <c r="I52" s="78">
        <f>SUM(I48:I51)</f>
        <v>0</v>
      </c>
      <c r="J52" s="4"/>
      <c r="K52" s="27"/>
      <c r="L52" s="27"/>
      <c r="M52" s="28"/>
    </row>
    <row r="53" spans="1:13" ht="15" customHeight="1">
      <c r="A53"/>
      <c r="B53" s="83" t="s">
        <v>76</v>
      </c>
      <c r="C53" s="84"/>
      <c r="D53" s="84"/>
      <c r="E53" s="89" t="s">
        <v>77</v>
      </c>
      <c r="F53" s="89"/>
      <c r="G53" s="29">
        <f>SUM(G52,G41)</f>
        <v>0</v>
      </c>
      <c r="H53" s="90" t="s">
        <v>78</v>
      </c>
      <c r="I53" s="93">
        <f>SUM(I52,I41)</f>
        <v>0</v>
      </c>
      <c r="J53" s="4"/>
      <c r="K53" s="27"/>
      <c r="L53" s="27"/>
      <c r="M53" s="28"/>
    </row>
    <row r="54" spans="1:13" ht="15" customHeight="1" thickBot="1">
      <c r="A54"/>
      <c r="B54" s="85"/>
      <c r="C54" s="86"/>
      <c r="D54" s="86"/>
      <c r="E54" s="96" t="s">
        <v>79</v>
      </c>
      <c r="F54" s="96"/>
      <c r="G54" s="79">
        <v>0.0258</v>
      </c>
      <c r="H54" s="91"/>
      <c r="I54" s="94"/>
      <c r="J54" s="4"/>
      <c r="K54" s="27"/>
      <c r="L54" s="27"/>
      <c r="M54" s="28"/>
    </row>
    <row r="55" spans="1:13" ht="15" customHeight="1">
      <c r="A55"/>
      <c r="B55" s="85"/>
      <c r="C55" s="86"/>
      <c r="D55" s="86"/>
      <c r="E55" s="97" t="s">
        <v>80</v>
      </c>
      <c r="F55" s="98"/>
      <c r="G55" s="101">
        <f>G53*G54</f>
        <v>0</v>
      </c>
      <c r="H55" s="91"/>
      <c r="I55" s="94"/>
      <c r="J55" s="4"/>
      <c r="K55" s="27"/>
      <c r="L55" s="27"/>
      <c r="M55" s="28"/>
    </row>
    <row r="56" spans="1:13" ht="15" customHeight="1" thickBot="1">
      <c r="A56"/>
      <c r="B56" s="87"/>
      <c r="C56" s="88"/>
      <c r="D56" s="88"/>
      <c r="E56" s="99"/>
      <c r="F56" s="100"/>
      <c r="G56" s="102"/>
      <c r="H56" s="92"/>
      <c r="I56" s="95"/>
      <c r="J56" s="4"/>
      <c r="K56" s="27"/>
      <c r="L56" s="27"/>
      <c r="M56" s="28"/>
    </row>
    <row r="57" spans="1:13" ht="12.75" customHeight="1">
      <c r="A57"/>
      <c r="B57" s="4"/>
      <c r="C57" s="30"/>
      <c r="D57" s="30"/>
      <c r="E57" s="30"/>
      <c r="F57" s="30"/>
      <c r="G57" s="30"/>
      <c r="H57" s="30"/>
      <c r="I57" s="30"/>
      <c r="J57" s="4"/>
      <c r="K57" s="27"/>
      <c r="L57" s="27"/>
      <c r="M57" s="28"/>
    </row>
    <row r="58" spans="1:10" ht="7.5" customHeight="1">
      <c r="A58"/>
      <c r="B58" s="31"/>
      <c r="C58" s="32"/>
      <c r="D58" s="32"/>
      <c r="E58" s="32"/>
      <c r="F58" s="32"/>
      <c r="G58" s="32"/>
      <c r="H58" s="32"/>
      <c r="I58" s="33"/>
      <c r="J58" s="4"/>
    </row>
    <row r="59" spans="1:10" ht="15" customHeight="1">
      <c r="A59"/>
      <c r="B59" s="34" t="s">
        <v>81</v>
      </c>
      <c r="C59" s="5"/>
      <c r="D59" s="5"/>
      <c r="E59" s="5"/>
      <c r="F59" s="5"/>
      <c r="G59" s="5"/>
      <c r="H59" s="5"/>
      <c r="I59" s="35"/>
      <c r="J59" s="4"/>
    </row>
    <row r="60" spans="1:10" ht="15" customHeight="1">
      <c r="A60"/>
      <c r="B60" s="34"/>
      <c r="C60" s="36" t="s">
        <v>82</v>
      </c>
      <c r="D60" s="5"/>
      <c r="E60" s="5"/>
      <c r="F60" s="5"/>
      <c r="G60" s="5"/>
      <c r="H60" s="5"/>
      <c r="I60" s="35"/>
      <c r="J60" s="4"/>
    </row>
    <row r="61" spans="1:10" ht="7.5" customHeight="1">
      <c r="A61"/>
      <c r="B61" s="34"/>
      <c r="C61" s="37"/>
      <c r="D61" s="5"/>
      <c r="E61" s="5"/>
      <c r="F61" s="5"/>
      <c r="G61" s="5"/>
      <c r="H61" s="5"/>
      <c r="I61" s="35"/>
      <c r="J61" s="4"/>
    </row>
    <row r="62" spans="1:10" ht="15" customHeight="1">
      <c r="A62"/>
      <c r="B62" s="34" t="s">
        <v>83</v>
      </c>
      <c r="C62" s="5"/>
      <c r="D62" s="5"/>
      <c r="E62" s="5"/>
      <c r="F62" s="5"/>
      <c r="G62" s="5"/>
      <c r="H62" s="5"/>
      <c r="I62" s="35"/>
      <c r="J62" s="4"/>
    </row>
    <row r="63" spans="1:10" ht="15" customHeight="1">
      <c r="A63"/>
      <c r="B63" s="38" t="s">
        <v>84</v>
      </c>
      <c r="C63" s="5"/>
      <c r="D63" s="5"/>
      <c r="E63" s="5"/>
      <c r="F63" s="5"/>
      <c r="G63" s="5"/>
      <c r="H63" s="5"/>
      <c r="I63" s="35"/>
      <c r="J63" s="4"/>
    </row>
    <row r="64" spans="1:10" ht="15" customHeight="1">
      <c r="A64"/>
      <c r="B64" s="38" t="s">
        <v>114</v>
      </c>
      <c r="C64" s="5"/>
      <c r="D64" s="5"/>
      <c r="E64" s="5"/>
      <c r="F64" s="5"/>
      <c r="G64" s="5"/>
      <c r="H64" s="5"/>
      <c r="I64" s="35"/>
      <c r="J64" s="4"/>
    </row>
    <row r="65" spans="1:10" ht="15" customHeight="1">
      <c r="A65"/>
      <c r="B65" s="38" t="s">
        <v>85</v>
      </c>
      <c r="C65" s="5"/>
      <c r="D65" s="5"/>
      <c r="E65" s="5"/>
      <c r="F65" s="5"/>
      <c r="G65" s="5"/>
      <c r="H65" s="5"/>
      <c r="I65" s="35"/>
      <c r="J65" s="4"/>
    </row>
    <row r="66" spans="1:10" ht="15" customHeight="1">
      <c r="A66"/>
      <c r="B66" s="38" t="s">
        <v>86</v>
      </c>
      <c r="C66" s="5"/>
      <c r="D66" s="5"/>
      <c r="E66" s="5"/>
      <c r="F66" s="5"/>
      <c r="G66" s="5"/>
      <c r="H66" s="5"/>
      <c r="I66" s="35"/>
      <c r="J66" s="4"/>
    </row>
    <row r="67" spans="1:10" ht="15" customHeight="1">
      <c r="A67"/>
      <c r="B67" s="38" t="s">
        <v>87</v>
      </c>
      <c r="C67" s="5"/>
      <c r="D67" s="5"/>
      <c r="E67" s="5"/>
      <c r="F67" s="5"/>
      <c r="G67" s="5"/>
      <c r="H67" s="5"/>
      <c r="I67" s="35"/>
      <c r="J67" s="4"/>
    </row>
    <row r="68" spans="1:10" ht="4.5" customHeight="1">
      <c r="A68"/>
      <c r="B68" s="39"/>
      <c r="C68" s="40"/>
      <c r="D68" s="40"/>
      <c r="E68" s="40"/>
      <c r="F68" s="40"/>
      <c r="G68" s="40"/>
      <c r="H68" s="40"/>
      <c r="I68" s="41"/>
      <c r="J68" s="4"/>
    </row>
    <row r="69" spans="1:10" ht="15" customHeight="1">
      <c r="A69"/>
      <c r="C69" s="5"/>
      <c r="D69" s="5"/>
      <c r="E69" s="5"/>
      <c r="F69" s="5"/>
      <c r="G69" s="5"/>
      <c r="H69" s="5"/>
      <c r="I69" s="5"/>
      <c r="J69" s="4"/>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sheetProtection/>
  <mergeCells count="38">
    <mergeCell ref="A2:H2"/>
    <mergeCell ref="B3:D3"/>
    <mergeCell ref="B4:D4"/>
    <mergeCell ref="B5:C5"/>
    <mergeCell ref="B6:I6"/>
    <mergeCell ref="B7:I8"/>
    <mergeCell ref="C9:I11"/>
    <mergeCell ref="C12:I13"/>
    <mergeCell ref="C14:I15"/>
    <mergeCell ref="C16:I16"/>
    <mergeCell ref="B18:I18"/>
    <mergeCell ref="B19:I19"/>
    <mergeCell ref="B20:I20"/>
    <mergeCell ref="B21:I22"/>
    <mergeCell ref="B23:C24"/>
    <mergeCell ref="D23:D24"/>
    <mergeCell ref="E23:E24"/>
    <mergeCell ref="F23:F24"/>
    <mergeCell ref="G23:G24"/>
    <mergeCell ref="H23:H24"/>
    <mergeCell ref="I23:I24"/>
    <mergeCell ref="B25:B41"/>
    <mergeCell ref="K31:K32"/>
    <mergeCell ref="L31:L32"/>
    <mergeCell ref="C41:D41"/>
    <mergeCell ref="E41:F41"/>
    <mergeCell ref="B42:B52"/>
    <mergeCell ref="K42:L45"/>
    <mergeCell ref="J44:J45"/>
    <mergeCell ref="C52:D52"/>
    <mergeCell ref="E52:F52"/>
    <mergeCell ref="B53:D56"/>
    <mergeCell ref="E53:F53"/>
    <mergeCell ref="H53:H56"/>
    <mergeCell ref="I53:I56"/>
    <mergeCell ref="E54:F54"/>
    <mergeCell ref="E55:F56"/>
    <mergeCell ref="G55:G56"/>
  </mergeCells>
  <hyperlinks>
    <hyperlink ref="B21:I22" r:id="rId1" display="https://www.pref.kagoshima.jp/ad02/kurashi-kankyo/kankyo/ondanka/jyourei/ontaimanyuaru.html"/>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B1:J40"/>
  <sheetViews>
    <sheetView tabSelected="1" zoomScalePageLayoutView="0" workbookViewId="0" topLeftCell="A1">
      <selection activeCell="E48" sqref="E48"/>
    </sheetView>
  </sheetViews>
  <sheetFormatPr defaultColWidth="9.140625" defaultRowHeight="12"/>
  <cols>
    <col min="1" max="1" width="2.57421875" style="0" customWidth="1"/>
    <col min="2" max="2" width="3.7109375" style="0" customWidth="1"/>
    <col min="3" max="3" width="10.421875" style="0" customWidth="1"/>
    <col min="4" max="4" width="14.421875" style="0" customWidth="1"/>
    <col min="5" max="5" width="13.57421875" style="0" customWidth="1"/>
    <col min="6" max="6" width="13.8515625" style="0" customWidth="1"/>
    <col min="7" max="7" width="13.57421875" style="0" customWidth="1"/>
    <col min="8" max="8" width="14.8515625" style="0" customWidth="1"/>
    <col min="9" max="9" width="16.28125" style="0" customWidth="1"/>
    <col min="10" max="10" width="22.8515625" style="0" customWidth="1"/>
  </cols>
  <sheetData>
    <row r="1" spans="2:9" ht="18" customHeight="1">
      <c r="B1" s="168"/>
      <c r="C1" s="168"/>
      <c r="D1" s="168"/>
      <c r="E1" s="42"/>
      <c r="F1" s="42"/>
      <c r="G1" s="42"/>
      <c r="H1" s="42"/>
      <c r="I1" s="42"/>
    </row>
    <row r="2" spans="2:9" ht="6" customHeight="1">
      <c r="B2" s="43"/>
      <c r="C2" s="43"/>
      <c r="D2" s="43"/>
      <c r="E2" s="42"/>
      <c r="F2" s="42"/>
      <c r="G2" s="42"/>
      <c r="H2" s="42"/>
      <c r="I2" s="42"/>
    </row>
    <row r="3" spans="2:9" ht="14.25">
      <c r="B3" s="169" t="s">
        <v>88</v>
      </c>
      <c r="C3" s="169"/>
      <c r="D3" s="169"/>
      <c r="E3" s="169"/>
      <c r="F3" s="169"/>
      <c r="G3" s="169"/>
      <c r="H3" s="169"/>
      <c r="I3" s="169"/>
    </row>
    <row r="4" spans="2:9" ht="9" customHeight="1">
      <c r="B4" s="44"/>
      <c r="C4" s="44"/>
      <c r="D4" s="44"/>
      <c r="E4" s="44"/>
      <c r="F4" s="44"/>
      <c r="G4" s="44"/>
      <c r="H4" s="44"/>
      <c r="I4" s="44"/>
    </row>
    <row r="5" spans="2:9" ht="13.5">
      <c r="B5" s="170" t="s">
        <v>89</v>
      </c>
      <c r="C5" s="170"/>
      <c r="D5" s="170"/>
      <c r="E5" s="170"/>
      <c r="F5" s="170"/>
      <c r="G5" s="42"/>
      <c r="H5" s="42"/>
      <c r="I5" s="42"/>
    </row>
    <row r="6" spans="2:9" ht="7.5" customHeight="1">
      <c r="B6" s="43"/>
      <c r="C6" s="43"/>
      <c r="D6" s="43"/>
      <c r="E6" s="43"/>
      <c r="F6" s="43"/>
      <c r="G6" s="42"/>
      <c r="H6" s="42"/>
      <c r="I6" s="42"/>
    </row>
    <row r="7" spans="2:9" ht="13.5">
      <c r="B7" s="170" t="s">
        <v>90</v>
      </c>
      <c r="C7" s="170"/>
      <c r="D7" s="170"/>
      <c r="E7" s="170"/>
      <c r="F7" s="170"/>
      <c r="G7" s="170"/>
      <c r="H7" s="170"/>
      <c r="I7" s="42"/>
    </row>
    <row r="8" spans="2:9" ht="13.5">
      <c r="B8" s="170" t="s">
        <v>91</v>
      </c>
      <c r="C8" s="170"/>
      <c r="D8" s="170"/>
      <c r="E8" s="170"/>
      <c r="F8" s="170"/>
      <c r="G8" s="170"/>
      <c r="H8" s="170"/>
      <c r="I8" s="42"/>
    </row>
    <row r="9" spans="2:9" ht="13.5">
      <c r="B9" s="170" t="s">
        <v>92</v>
      </c>
      <c r="C9" s="170"/>
      <c r="D9" s="170"/>
      <c r="E9" s="170"/>
      <c r="F9" s="170"/>
      <c r="G9" s="170"/>
      <c r="H9" s="170"/>
      <c r="I9" s="42"/>
    </row>
    <row r="10" spans="2:9" ht="13.5">
      <c r="B10" s="45"/>
      <c r="C10" s="45"/>
      <c r="D10" s="45"/>
      <c r="E10" s="45"/>
      <c r="F10" s="45"/>
      <c r="G10" s="45"/>
      <c r="H10" s="45"/>
      <c r="I10" s="42"/>
    </row>
    <row r="11" spans="2:9" ht="14.25" customHeight="1">
      <c r="B11" s="149" t="s">
        <v>93</v>
      </c>
      <c r="C11" s="149"/>
      <c r="D11" s="149"/>
      <c r="E11" s="149"/>
      <c r="F11" s="149"/>
      <c r="G11" s="149"/>
      <c r="H11" s="42"/>
      <c r="I11" s="42"/>
    </row>
    <row r="12" spans="2:9" ht="3.75" customHeight="1">
      <c r="B12" s="51"/>
      <c r="C12" s="51"/>
      <c r="D12" s="51"/>
      <c r="E12" s="51"/>
      <c r="F12" s="51"/>
      <c r="G12" s="42"/>
      <c r="H12" s="42"/>
      <c r="I12" s="42"/>
    </row>
    <row r="13" spans="2:9" ht="18.75" customHeight="1">
      <c r="B13" s="42"/>
      <c r="C13" s="165" t="s">
        <v>94</v>
      </c>
      <c r="D13" s="165"/>
      <c r="E13" s="165"/>
      <c r="F13" s="52" t="s">
        <v>95</v>
      </c>
      <c r="G13" s="52" t="s">
        <v>96</v>
      </c>
      <c r="H13" s="166" t="s">
        <v>97</v>
      </c>
      <c r="I13" s="166" t="s">
        <v>98</v>
      </c>
    </row>
    <row r="14" spans="2:9" ht="32.25" customHeight="1">
      <c r="B14" s="42"/>
      <c r="C14" s="165"/>
      <c r="D14" s="165"/>
      <c r="E14" s="165"/>
      <c r="F14" s="46" t="s">
        <v>99</v>
      </c>
      <c r="G14" s="46" t="s">
        <v>100</v>
      </c>
      <c r="H14" s="167"/>
      <c r="I14" s="167"/>
    </row>
    <row r="15" spans="2:9" ht="23.25" customHeight="1">
      <c r="B15" s="164" t="s">
        <v>101</v>
      </c>
      <c r="C15" s="158"/>
      <c r="D15" s="159"/>
      <c r="E15" s="160"/>
      <c r="F15" s="47"/>
      <c r="G15" s="47"/>
      <c r="H15" s="80">
        <f>F15-G15</f>
        <v>0</v>
      </c>
      <c r="I15" s="80"/>
    </row>
    <row r="16" spans="2:9" ht="23.25" customHeight="1">
      <c r="B16" s="164"/>
      <c r="C16" s="158"/>
      <c r="D16" s="159"/>
      <c r="E16" s="160"/>
      <c r="F16" s="47"/>
      <c r="G16" s="47"/>
      <c r="H16" s="80">
        <f>F16-G16</f>
        <v>0</v>
      </c>
      <c r="I16" s="80"/>
    </row>
    <row r="17" spans="2:9" ht="23.25" customHeight="1">
      <c r="B17" s="164"/>
      <c r="C17" s="158"/>
      <c r="D17" s="159"/>
      <c r="E17" s="160"/>
      <c r="F17" s="47"/>
      <c r="G17" s="47"/>
      <c r="H17" s="80"/>
      <c r="I17" s="80"/>
    </row>
    <row r="18" spans="2:9" ht="23.25" customHeight="1">
      <c r="B18" s="164"/>
      <c r="C18" s="158"/>
      <c r="D18" s="159"/>
      <c r="E18" s="160"/>
      <c r="F18" s="47"/>
      <c r="G18" s="47"/>
      <c r="H18" s="80">
        <f>F18-G18</f>
        <v>0</v>
      </c>
      <c r="I18" s="80"/>
    </row>
    <row r="19" spans="2:9" ht="23.25" customHeight="1">
      <c r="B19" s="164"/>
      <c r="C19" s="161" t="s">
        <v>115</v>
      </c>
      <c r="D19" s="162"/>
      <c r="E19" s="162"/>
      <c r="F19" s="162"/>
      <c r="G19" s="163"/>
      <c r="H19" s="81">
        <f>SUM(H15:H18)</f>
        <v>0</v>
      </c>
      <c r="I19" s="80">
        <f>SUM(I15:I18)</f>
        <v>0</v>
      </c>
    </row>
    <row r="20" spans="2:9" ht="23.25" customHeight="1">
      <c r="B20" s="164" t="s">
        <v>102</v>
      </c>
      <c r="C20" s="158"/>
      <c r="D20" s="159"/>
      <c r="E20" s="160"/>
      <c r="F20" s="47"/>
      <c r="G20" s="47"/>
      <c r="H20" s="80">
        <f>F20-G20</f>
        <v>0</v>
      </c>
      <c r="I20" s="80"/>
    </row>
    <row r="21" spans="2:9" ht="23.25" customHeight="1">
      <c r="B21" s="164"/>
      <c r="C21" s="158"/>
      <c r="D21" s="159"/>
      <c r="E21" s="160"/>
      <c r="F21" s="47"/>
      <c r="G21" s="47"/>
      <c r="H21" s="80">
        <f>F21-G21</f>
        <v>0</v>
      </c>
      <c r="I21" s="80"/>
    </row>
    <row r="22" spans="2:9" ht="23.25" customHeight="1">
      <c r="B22" s="164"/>
      <c r="C22" s="158"/>
      <c r="D22" s="159"/>
      <c r="E22" s="160"/>
      <c r="F22" s="47"/>
      <c r="G22" s="47"/>
      <c r="H22" s="80">
        <f>F22-G22</f>
        <v>0</v>
      </c>
      <c r="I22" s="80"/>
    </row>
    <row r="23" spans="2:9" ht="23.25" customHeight="1">
      <c r="B23" s="164"/>
      <c r="C23" s="158"/>
      <c r="D23" s="159"/>
      <c r="E23" s="160"/>
      <c r="F23" s="47"/>
      <c r="G23" s="47"/>
      <c r="H23" s="80">
        <f>F23-G23</f>
        <v>0</v>
      </c>
      <c r="I23" s="80"/>
    </row>
    <row r="24" spans="2:9" ht="23.25" customHeight="1">
      <c r="B24" s="164"/>
      <c r="C24" s="161" t="s">
        <v>116</v>
      </c>
      <c r="D24" s="162"/>
      <c r="E24" s="162"/>
      <c r="F24" s="162"/>
      <c r="G24" s="163"/>
      <c r="H24" s="81">
        <f>SUM(H20:H23)</f>
        <v>0</v>
      </c>
      <c r="I24" s="80">
        <f>SUM(I20:I23)</f>
        <v>0</v>
      </c>
    </row>
    <row r="25" spans="2:9" ht="23.25" customHeight="1">
      <c r="B25" s="164" t="s">
        <v>117</v>
      </c>
      <c r="C25" s="158"/>
      <c r="D25" s="159"/>
      <c r="E25" s="160"/>
      <c r="F25" s="47"/>
      <c r="G25" s="47"/>
      <c r="H25" s="80">
        <f>F25-G25</f>
        <v>0</v>
      </c>
      <c r="I25" s="80"/>
    </row>
    <row r="26" spans="2:9" ht="23.25" customHeight="1">
      <c r="B26" s="164"/>
      <c r="C26" s="158"/>
      <c r="D26" s="159"/>
      <c r="E26" s="160"/>
      <c r="F26" s="47"/>
      <c r="G26" s="47"/>
      <c r="H26" s="80">
        <f>F26-G26</f>
        <v>0</v>
      </c>
      <c r="I26" s="80"/>
    </row>
    <row r="27" spans="2:9" ht="23.25" customHeight="1">
      <c r="B27" s="164"/>
      <c r="C27" s="158"/>
      <c r="D27" s="159"/>
      <c r="E27" s="160"/>
      <c r="F27" s="47"/>
      <c r="G27" s="47"/>
      <c r="H27" s="80">
        <f>F27-G27</f>
        <v>0</v>
      </c>
      <c r="I27" s="80"/>
    </row>
    <row r="28" spans="2:9" ht="23.25" customHeight="1">
      <c r="B28" s="164"/>
      <c r="C28" s="158"/>
      <c r="D28" s="159"/>
      <c r="E28" s="160"/>
      <c r="F28" s="47"/>
      <c r="G28" s="47"/>
      <c r="H28" s="80">
        <f>F28-G28</f>
        <v>0</v>
      </c>
      <c r="I28" s="80"/>
    </row>
    <row r="29" spans="2:9" ht="23.25" customHeight="1">
      <c r="B29" s="164"/>
      <c r="C29" s="161" t="s">
        <v>118</v>
      </c>
      <c r="D29" s="162"/>
      <c r="E29" s="162"/>
      <c r="F29" s="162"/>
      <c r="G29" s="163"/>
      <c r="H29" s="81">
        <f>SUM(H25:H28)</f>
        <v>0</v>
      </c>
      <c r="I29" s="80">
        <f>SUM(I25:I28)</f>
        <v>0</v>
      </c>
    </row>
    <row r="30" spans="2:10" ht="23.25" customHeight="1">
      <c r="B30" s="147" t="s">
        <v>103</v>
      </c>
      <c r="C30" s="147"/>
      <c r="D30" s="147"/>
      <c r="E30" s="147"/>
      <c r="F30" s="147"/>
      <c r="G30" s="147"/>
      <c r="H30" s="147"/>
      <c r="I30" s="147"/>
      <c r="J30" s="48"/>
    </row>
    <row r="31" spans="2:10" ht="33" customHeight="1">
      <c r="B31" s="147" t="s">
        <v>104</v>
      </c>
      <c r="C31" s="147"/>
      <c r="D31" s="147"/>
      <c r="E31" s="147"/>
      <c r="F31" s="147"/>
      <c r="G31" s="147"/>
      <c r="H31" s="147"/>
      <c r="I31" s="147"/>
      <c r="J31" s="48"/>
    </row>
    <row r="32" spans="2:9" ht="30.75" customHeight="1">
      <c r="B32" s="148" t="s">
        <v>119</v>
      </c>
      <c r="C32" s="148"/>
      <c r="D32" s="148"/>
      <c r="E32" s="148"/>
      <c r="F32" s="148"/>
      <c r="G32" s="148"/>
      <c r="H32" s="148"/>
      <c r="I32" s="148"/>
    </row>
    <row r="33" spans="2:9" ht="30.75" customHeight="1">
      <c r="B33" s="50"/>
      <c r="C33" s="50"/>
      <c r="D33" s="50"/>
      <c r="E33" s="50"/>
      <c r="F33" s="50"/>
      <c r="G33" s="50"/>
      <c r="H33" s="50"/>
      <c r="I33" s="50"/>
    </row>
    <row r="34" spans="2:9" ht="13.5">
      <c r="B34" s="42"/>
      <c r="C34" s="42"/>
      <c r="D34" s="42"/>
      <c r="E34" s="42"/>
      <c r="F34" s="42"/>
      <c r="G34" s="42"/>
      <c r="H34" s="42"/>
      <c r="I34" s="42"/>
    </row>
    <row r="35" spans="2:9" ht="14.25">
      <c r="B35" s="149" t="s">
        <v>105</v>
      </c>
      <c r="C35" s="149"/>
      <c r="D35" s="149"/>
      <c r="E35" s="149"/>
      <c r="F35" s="149"/>
      <c r="G35" s="149"/>
      <c r="H35" s="149"/>
      <c r="I35" s="42"/>
    </row>
    <row r="36" spans="2:8" ht="5.25" customHeight="1">
      <c r="B36" s="42"/>
      <c r="C36" s="42"/>
      <c r="D36" s="42"/>
      <c r="E36" s="42"/>
      <c r="F36" s="42"/>
      <c r="G36" s="42"/>
      <c r="H36" s="49"/>
    </row>
    <row r="37" spans="2:7" ht="54.75" customHeight="1">
      <c r="B37" s="150" t="s">
        <v>120</v>
      </c>
      <c r="C37" s="151"/>
      <c r="D37" s="46" t="s">
        <v>121</v>
      </c>
      <c r="E37" s="150" t="s">
        <v>122</v>
      </c>
      <c r="F37" s="152"/>
      <c r="G37" s="142"/>
    </row>
    <row r="38" spans="2:7" ht="31.5" customHeight="1">
      <c r="B38" s="153">
        <f>4ページ!I53</f>
        <v>0</v>
      </c>
      <c r="C38" s="154"/>
      <c r="D38" s="82">
        <f>B38-H29</f>
        <v>0</v>
      </c>
      <c r="E38" s="155" t="e">
        <f>(B38-D38)/B38*100</f>
        <v>#DIV/0!</v>
      </c>
      <c r="F38" s="156"/>
      <c r="G38" s="157"/>
    </row>
    <row r="39" spans="2:9" ht="20.25" customHeight="1">
      <c r="B39" s="147" t="s">
        <v>106</v>
      </c>
      <c r="C39" s="147"/>
      <c r="D39" s="147"/>
      <c r="E39" s="147"/>
      <c r="F39" s="147"/>
      <c r="G39" s="147"/>
      <c r="H39" s="147"/>
      <c r="I39" s="147"/>
    </row>
    <row r="40" spans="2:10" ht="30" customHeight="1">
      <c r="B40" s="147" t="s">
        <v>123</v>
      </c>
      <c r="C40" s="147"/>
      <c r="D40" s="147"/>
      <c r="E40" s="147"/>
      <c r="F40" s="147"/>
      <c r="G40" s="147"/>
      <c r="H40" s="147"/>
      <c r="I40" s="147"/>
      <c r="J40" s="48"/>
    </row>
  </sheetData>
  <sheetProtection/>
  <mergeCells count="38">
    <mergeCell ref="C21:E21"/>
    <mergeCell ref="C22:E22"/>
    <mergeCell ref="H13:H14"/>
    <mergeCell ref="B1:D1"/>
    <mergeCell ref="B3:I3"/>
    <mergeCell ref="B5:F5"/>
    <mergeCell ref="B7:H7"/>
    <mergeCell ref="B8:H8"/>
    <mergeCell ref="B9:H9"/>
    <mergeCell ref="B11:G11"/>
    <mergeCell ref="C13:E14"/>
    <mergeCell ref="I13:I14"/>
    <mergeCell ref="B15:B19"/>
    <mergeCell ref="C15:E15"/>
    <mergeCell ref="C16:E16"/>
    <mergeCell ref="C17:E17"/>
    <mergeCell ref="C18:E18"/>
    <mergeCell ref="C19:G19"/>
    <mergeCell ref="C23:E23"/>
    <mergeCell ref="C24:G24"/>
    <mergeCell ref="B25:B29"/>
    <mergeCell ref="C25:E25"/>
    <mergeCell ref="C26:E26"/>
    <mergeCell ref="C27:E27"/>
    <mergeCell ref="C28:E28"/>
    <mergeCell ref="C29:G29"/>
    <mergeCell ref="B20:B24"/>
    <mergeCell ref="C20:E20"/>
    <mergeCell ref="B30:I30"/>
    <mergeCell ref="B39:I39"/>
    <mergeCell ref="B40:I40"/>
    <mergeCell ref="B31:I31"/>
    <mergeCell ref="B32:I32"/>
    <mergeCell ref="B35:H35"/>
    <mergeCell ref="B37:C37"/>
    <mergeCell ref="E37:G37"/>
    <mergeCell ref="B38:C38"/>
    <mergeCell ref="E38:G3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kisccp25</dc:creator>
  <cp:keywords/>
  <dc:description/>
  <cp:lastModifiedBy>user05</cp:lastModifiedBy>
  <cp:lastPrinted>2022-03-02T10:33:58Z</cp:lastPrinted>
  <dcterms:created xsi:type="dcterms:W3CDTF">2011-03-29T07:58:48Z</dcterms:created>
  <dcterms:modified xsi:type="dcterms:W3CDTF">2023-06-01T02:31:40Z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