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firstSheet="1" activeTab="3"/>
  </bookViews>
  <sheets>
    <sheet name="第1号様式別紙2収支予算書" sheetId="1" r:id="rId1"/>
    <sheet name="第1号様式別紙3－2省エネルギー化計画書" sheetId="2" r:id="rId2"/>
    <sheet name="第1号様式別紙3－3温室効果ガス排出量計算書" sheetId="3" r:id="rId3"/>
    <sheet name="第11号様式別紙2収支決算書" sheetId="4" r:id="rId4"/>
  </sheets>
  <definedNames>
    <definedName name="_xlnm.Print_Area" localSheetId="2">'第1号様式別紙3－3温室効果ガス排出量計算書'!$A$1:$I$68</definedName>
  </definedNames>
  <calcPr fullCalcOnLoad="1"/>
</workbook>
</file>

<file path=xl/sharedStrings.xml><?xml version="1.0" encoding="utf-8"?>
<sst xmlns="http://schemas.openxmlformats.org/spreadsheetml/2006/main" count="231" uniqueCount="169">
  <si>
    <t>内容</t>
  </si>
  <si>
    <t>（単位：円）</t>
  </si>
  <si>
    <t>説明・積算内訳</t>
  </si>
  <si>
    <t>区　　分</t>
  </si>
  <si>
    <t>1　支出内訳</t>
  </si>
  <si>
    <t>見積書番号</t>
  </si>
  <si>
    <t>金額※税抜</t>
  </si>
  <si>
    <t>2　収入内訳</t>
  </si>
  <si>
    <t>金額</t>
  </si>
  <si>
    <t>備考</t>
  </si>
  <si>
    <t>自己資金</t>
  </si>
  <si>
    <t>借入金</t>
  </si>
  <si>
    <t>補助金</t>
  </si>
  <si>
    <t>その他</t>
  </si>
  <si>
    <t>合　　計</t>
  </si>
  <si>
    <t>事業者名：</t>
  </si>
  <si>
    <t>事業所名：</t>
  </si>
  <si>
    <t>※全て消費税抜き（小数点以下は切り捨て）で計上してください。</t>
  </si>
  <si>
    <t>※スペースが足りない場合は、適宜挿入の上、記入してください。</t>
  </si>
  <si>
    <t>計算方法</t>
  </si>
  <si>
    <t>　「①使用量」欄に，事業所で使用した燃料，熱，電気ごとの年度（4/1～3/31）の使用量を記入してください。</t>
  </si>
  <si>
    <t>(1)</t>
  </si>
  <si>
    <r>
      <t>「液化石油ガス（ＬＰＧ）」については，供給事業者からの使用量がm</t>
    </r>
    <r>
      <rPr>
        <vertAlign val="superscript"/>
        <sz val="10"/>
        <rFont val="ＭＳ Ｐゴシック"/>
        <family val="3"/>
      </rPr>
      <t>３</t>
    </r>
    <r>
      <rPr>
        <sz val="10"/>
        <rFont val="ＭＳ Ｐゴシック"/>
        <family val="3"/>
      </rPr>
      <t>で表示されている場合，ｔ に換算する必要があります。換算係数は，ガス会社により異なるので，ガス会社に確認の上，換算します。不明の場合はプロパン：1m</t>
    </r>
    <r>
      <rPr>
        <vertAlign val="superscript"/>
        <sz val="10"/>
        <rFont val="ＭＳ Ｐゴシック"/>
        <family val="3"/>
      </rPr>
      <t>３</t>
    </r>
    <r>
      <rPr>
        <sz val="10"/>
        <rFont val="ＭＳ Ｐゴシック"/>
        <family val="3"/>
      </rPr>
      <t>=1/502t、ブタン：1m</t>
    </r>
    <r>
      <rPr>
        <vertAlign val="superscript"/>
        <sz val="10"/>
        <rFont val="ＭＳ Ｐゴシック"/>
        <family val="3"/>
      </rPr>
      <t>３</t>
    </r>
    <r>
      <rPr>
        <sz val="10"/>
        <rFont val="ＭＳ Ｐゴシック"/>
        <family val="3"/>
      </rPr>
      <t>=1/355t、プロパン・ブタン混合：1m</t>
    </r>
    <r>
      <rPr>
        <vertAlign val="superscript"/>
        <sz val="10"/>
        <rFont val="ＭＳ Ｐゴシック"/>
        <family val="3"/>
      </rPr>
      <t>３</t>
    </r>
    <r>
      <rPr>
        <sz val="10"/>
        <rFont val="ＭＳ Ｐゴシック"/>
        <family val="3"/>
      </rPr>
      <t>=1/458tとします。</t>
    </r>
  </si>
  <si>
    <t>(2)</t>
  </si>
  <si>
    <t>「都市ガス」については，「③排出係数」として日本ガスの排出係数を入力してあります。日本ガス以外から供給を受けている場合は参考１の排出係数に書き換えて算定を行ってください。</t>
  </si>
  <si>
    <t>(3)</t>
  </si>
  <si>
    <r>
      <t>「電気」については，「③排出係数」として九州電力の排出係数を入力してあります。九州電力以外から供給を受けている場合は参考３の排出係数に書き換えて算定を行ってください。</t>
    </r>
    <r>
      <rPr>
        <sz val="10"/>
        <color indexed="10"/>
        <rFont val="ＭＳ Ｐゴシック"/>
        <family val="3"/>
      </rPr>
      <t>（*電気事業者 ：電力の供給を受ける小売電気事業者）</t>
    </r>
  </si>
  <si>
    <t>(4)</t>
  </si>
  <si>
    <t>燃料及び熱のCO₂量は，参考２を使用して算定してください。</t>
  </si>
  <si>
    <t>参考１「都市ガスの熱量換算係数」</t>
  </si>
  <si>
    <t>参考２「算定・報告・公表制度における算定方法・排出係数一覧」</t>
  </si>
  <si>
    <t>参考３「電気事業者別二酸化炭素排出係数」</t>
  </si>
  <si>
    <t>参考１～３の掲載場所(県HP)　
https://www.pref.kagoshima.jp/ad02/kurashi-kankyo/kankyo/ondanka/jyourei/ontaimanyuaru.html</t>
  </si>
  <si>
    <t>エネルギーの種類</t>
  </si>
  <si>
    <t>単位</t>
  </si>
  <si>
    <t>①使用量</t>
  </si>
  <si>
    <t>②熱量換算
係数</t>
  </si>
  <si>
    <t>熱量
（GJ）</t>
  </si>
  <si>
    <t>③排出係数</t>
  </si>
  <si>
    <r>
      <t>CO₂排出量</t>
    </r>
    <r>
      <rPr>
        <sz val="10"/>
        <color indexed="8"/>
        <rFont val="ＭＳ Ｐゴシック"/>
        <family val="3"/>
      </rPr>
      <t xml:space="preserve">
(</t>
    </r>
    <r>
      <rPr>
        <sz val="10"/>
        <rFont val="ＭＳ Ｐゴシック"/>
        <family val="3"/>
      </rPr>
      <t>t-CO</t>
    </r>
    <r>
      <rPr>
        <vertAlign val="subscript"/>
        <sz val="10"/>
        <rFont val="ＭＳ Ｐゴシック"/>
        <family val="3"/>
      </rPr>
      <t>２</t>
    </r>
    <r>
      <rPr>
        <sz val="10"/>
        <color indexed="8"/>
        <rFont val="ＭＳ Ｐゴシック"/>
        <family val="3"/>
      </rPr>
      <t>)</t>
    </r>
  </si>
  <si>
    <t>燃料及び熱</t>
  </si>
  <si>
    <t>原油（コンデンセートを除く。）</t>
  </si>
  <si>
    <r>
      <t>k</t>
    </r>
    <r>
      <rPr>
        <sz val="10"/>
        <rFont val="ＭＳ Ｐゴシック"/>
        <family val="3"/>
      </rPr>
      <t>l</t>
    </r>
  </si>
  <si>
    <t>原油のうちコンデンセート（ＮＧＬ）</t>
  </si>
  <si>
    <t>揮 発 油（ガソリン）</t>
  </si>
  <si>
    <t>ナ フ サ</t>
  </si>
  <si>
    <t>灯   油</t>
  </si>
  <si>
    <t>軽   油</t>
  </si>
  <si>
    <t>（参考１　都市ガスの熱量換算係数）</t>
  </si>
  <si>
    <t>Ａ重油</t>
  </si>
  <si>
    <t>事業者名</t>
  </si>
  <si>
    <t>供給区域</t>
  </si>
  <si>
    <t>熱量換算係数</t>
  </si>
  <si>
    <t>Ｂ・Ｃ重油</t>
  </si>
  <si>
    <r>
      <t>（単位：GJ/千ｍ</t>
    </r>
    <r>
      <rPr>
        <vertAlign val="superscript"/>
        <sz val="10"/>
        <rFont val="ＭＳ Ｐゴシック"/>
        <family val="3"/>
      </rPr>
      <t>３</t>
    </r>
    <r>
      <rPr>
        <sz val="10"/>
        <rFont val="ＭＳ Ｐゴシック"/>
        <family val="3"/>
      </rPr>
      <t>）</t>
    </r>
  </si>
  <si>
    <t>液化石油ガス（ＬＰＧ）</t>
  </si>
  <si>
    <t>ｔ</t>
  </si>
  <si>
    <t>日本ガス(株)</t>
  </si>
  <si>
    <t>鹿児島市</t>
  </si>
  <si>
    <t>液化天然ガス（ＬＮＧ）</t>
  </si>
  <si>
    <t>阿久根ガス(株)</t>
  </si>
  <si>
    <t>阿久根市</t>
  </si>
  <si>
    <t>都 市 ガ ス</t>
  </si>
  <si>
    <r>
      <t>千</t>
    </r>
    <r>
      <rPr>
        <sz val="10"/>
        <rFont val="ＭＳ Ｐゴシック"/>
        <family val="3"/>
      </rPr>
      <t>ｍ</t>
    </r>
    <r>
      <rPr>
        <vertAlign val="superscript"/>
        <sz val="10"/>
        <rFont val="ＭＳ Ｐゴシック"/>
        <family val="3"/>
      </rPr>
      <t>３</t>
    </r>
  </si>
  <si>
    <t>⇒⇒⇒</t>
  </si>
  <si>
    <t>南日本ガス(株)</t>
  </si>
  <si>
    <t>薩摩川内市・霧島市</t>
  </si>
  <si>
    <t>その他燃料　</t>
  </si>
  <si>
    <t>加治木瓦斯(株)</t>
  </si>
  <si>
    <t>姶良市</t>
  </si>
  <si>
    <t>産業用蒸気</t>
  </si>
  <si>
    <t>ＧJ</t>
  </si>
  <si>
    <t>国分隼人ガス(株)</t>
  </si>
  <si>
    <t>霧島市</t>
  </si>
  <si>
    <t>産業以外の蒸気</t>
  </si>
  <si>
    <t>出水ガス(株)</t>
  </si>
  <si>
    <t>出水市</t>
  </si>
  <si>
    <t>温   水</t>
  </si>
  <si>
    <t>南海ガス(株)</t>
  </si>
  <si>
    <t>奄美市</t>
  </si>
  <si>
    <t>冷   水</t>
  </si>
  <si>
    <t>燃料及び熱　小計</t>
  </si>
  <si>
    <t>熱量小計（GJ）</t>
  </si>
  <si>
    <r>
      <t>CO</t>
    </r>
    <r>
      <rPr>
        <b/>
        <vertAlign val="subscript"/>
        <sz val="11"/>
        <rFont val="ＭＳ Ｐゴシック"/>
        <family val="3"/>
      </rPr>
      <t>2</t>
    </r>
    <r>
      <rPr>
        <b/>
        <sz val="11"/>
        <rFont val="ＭＳ Ｐゴシック"/>
        <family val="3"/>
      </rPr>
      <t>量小計</t>
    </r>
  </si>
  <si>
    <t>電気</t>
  </si>
  <si>
    <r>
      <rPr>
        <sz val="10"/>
        <color indexed="8"/>
        <rFont val="ＭＳ Ｐゴシック"/>
        <family val="3"/>
      </rPr>
      <t>電気事業者</t>
    </r>
    <r>
      <rPr>
        <vertAlign val="superscript"/>
        <sz val="11"/>
        <color indexed="10"/>
        <rFont val="ＭＳ Ｐゴシック"/>
        <family val="3"/>
      </rPr>
      <t>*</t>
    </r>
    <r>
      <rPr>
        <sz val="12"/>
        <color indexed="8"/>
        <rFont val="ＭＳ Ｐゴシック"/>
        <family val="3"/>
      </rPr>
      <t xml:space="preserve"> </t>
    </r>
    <r>
      <rPr>
        <u val="single"/>
        <sz val="11"/>
        <rFont val="ＭＳ Ｐゴシック"/>
        <family val="3"/>
      </rPr>
      <t xml:space="preserve">九州電力(株) </t>
    </r>
    <r>
      <rPr>
        <sz val="10"/>
        <rFont val="ＭＳ Ｐゴシック"/>
        <family val="3"/>
      </rPr>
      <t>（昼間買電）</t>
    </r>
  </si>
  <si>
    <r>
      <t>千k</t>
    </r>
    <r>
      <rPr>
        <sz val="10"/>
        <rFont val="ＭＳ Ｐゴシック"/>
        <family val="3"/>
      </rPr>
      <t>W</t>
    </r>
    <r>
      <rPr>
        <sz val="11"/>
        <rFont val="ＭＳ Ｐゴシック"/>
        <family val="3"/>
      </rPr>
      <t>h</t>
    </r>
  </si>
  <si>
    <t>（参考３）電気事業者別排出係数</t>
  </si>
  <si>
    <r>
      <rPr>
        <sz val="10"/>
        <color indexed="8"/>
        <rFont val="ＭＳ Ｐゴシック"/>
        <family val="3"/>
      </rPr>
      <t>電気事業者</t>
    </r>
    <r>
      <rPr>
        <vertAlign val="superscript"/>
        <sz val="11"/>
        <color indexed="10"/>
        <rFont val="ＭＳ Ｐゴシック"/>
        <family val="3"/>
      </rPr>
      <t>*</t>
    </r>
    <r>
      <rPr>
        <sz val="11"/>
        <color indexed="10"/>
        <rFont val="ＭＳ Ｐゴシック"/>
        <family val="3"/>
      </rPr>
      <t xml:space="preserve"> </t>
    </r>
    <r>
      <rPr>
        <u val="single"/>
        <sz val="11"/>
        <rFont val="ＭＳ Ｐゴシック"/>
        <family val="3"/>
      </rPr>
      <t xml:space="preserve">九州電力(株) </t>
    </r>
    <r>
      <rPr>
        <sz val="10"/>
        <rFont val="ＭＳ Ｐゴシック"/>
        <family val="3"/>
      </rPr>
      <t>（夜間買電）</t>
    </r>
  </si>
  <si>
    <r>
      <rPr>
        <sz val="10"/>
        <color indexed="8"/>
        <rFont val="ＭＳ Ｐゴシック"/>
        <family val="3"/>
      </rPr>
      <t>電気事業者</t>
    </r>
    <r>
      <rPr>
        <vertAlign val="superscript"/>
        <sz val="11"/>
        <color indexed="10"/>
        <rFont val="ＭＳ Ｐゴシック"/>
        <family val="3"/>
      </rPr>
      <t>*</t>
    </r>
    <r>
      <rPr>
        <sz val="10"/>
        <rFont val="ＭＳ Ｐゴシック"/>
        <family val="3"/>
      </rPr>
      <t>(        　　       )（昼間買電）</t>
    </r>
  </si>
  <si>
    <r>
      <rPr>
        <sz val="10"/>
        <color indexed="8"/>
        <rFont val="ＭＳ Ｐゴシック"/>
        <family val="3"/>
      </rPr>
      <t>電気事業者</t>
    </r>
    <r>
      <rPr>
        <vertAlign val="superscript"/>
        <sz val="11"/>
        <color indexed="10"/>
        <rFont val="ＭＳ Ｐゴシック"/>
        <family val="3"/>
      </rPr>
      <t>*</t>
    </r>
    <r>
      <rPr>
        <sz val="10"/>
        <rFont val="ＭＳ Ｐゴシック"/>
        <family val="3"/>
      </rPr>
      <t>(         　　      )（夜間買電）</t>
    </r>
  </si>
  <si>
    <t>（昼間買電）合計</t>
  </si>
  <si>
    <t>－</t>
  </si>
  <si>
    <t>（夜間買電）合計</t>
  </si>
  <si>
    <t>屋久島電工株式会社</t>
  </si>
  <si>
    <t>その他（自家発電）</t>
  </si>
  <si>
    <t>-</t>
  </si>
  <si>
    <t>電気　小計</t>
  </si>
  <si>
    <r>
      <t>CO</t>
    </r>
    <r>
      <rPr>
        <b/>
        <vertAlign val="subscript"/>
        <sz val="11"/>
        <rFont val="ＭＳ Ｐゴシック"/>
        <family val="3"/>
      </rPr>
      <t>２</t>
    </r>
    <r>
      <rPr>
        <b/>
        <sz val="11"/>
        <rFont val="ＭＳ Ｐゴシック"/>
        <family val="3"/>
      </rPr>
      <t>量小計</t>
    </r>
  </si>
  <si>
    <t>燃料・熱・電気　合計</t>
  </si>
  <si>
    <t>熱量合計（GJ）</t>
  </si>
  <si>
    <r>
      <t>CO</t>
    </r>
    <r>
      <rPr>
        <b/>
        <vertAlign val="subscript"/>
        <sz val="11"/>
        <rFont val="ＭＳ Ｐゴシック"/>
        <family val="3"/>
      </rPr>
      <t>２</t>
    </r>
    <r>
      <rPr>
        <b/>
        <sz val="11"/>
        <rFont val="ＭＳ Ｐゴシック"/>
        <family val="3"/>
      </rPr>
      <t>量合計</t>
    </r>
  </si>
  <si>
    <t>原油換算係数</t>
  </si>
  <si>
    <t>原油換算エネルギー
使用量（ｋｌ）</t>
  </si>
  <si>
    <r>
      <t>備考１ 原油換算エネルギー使用量：熱量合計（GJ)</t>
    </r>
    <r>
      <rPr>
        <vertAlign val="superscript"/>
        <sz val="11"/>
        <rFont val="ＭＳ Ｐゴシック"/>
        <family val="3"/>
      </rPr>
      <t>※</t>
    </r>
    <r>
      <rPr>
        <sz val="10"/>
        <rFont val="ＭＳ Ｐゴシック"/>
        <family val="3"/>
      </rPr>
      <t>×原油換算係数（0.0258）</t>
    </r>
  </si>
  <si>
    <t>※使用した燃料及び他人から供給された熱・電気の熱量合計</t>
  </si>
  <si>
    <r>
      <t>備考２　CO</t>
    </r>
    <r>
      <rPr>
        <vertAlign val="subscript"/>
        <sz val="11"/>
        <rFont val="ＭＳ Ｐゴシック"/>
        <family val="3"/>
      </rPr>
      <t>２</t>
    </r>
    <r>
      <rPr>
        <sz val="10"/>
        <rFont val="ＭＳ Ｐゴシック"/>
        <family val="3"/>
      </rPr>
      <t>排出量＝下記ⅰ）～ⅲ）の合計</t>
    </r>
  </si>
  <si>
    <t xml:space="preserve"> 　ⅰ）燃料の使用に伴うCO₂排出量</t>
  </si>
  <si>
    <r>
      <t>　　　　①（燃料の種類ごとに）燃料の使用量（ｔ，kl，千</t>
    </r>
    <r>
      <rPr>
        <sz val="10"/>
        <rFont val="ＭＳ Ｐゴシック"/>
        <family val="3"/>
      </rPr>
      <t>ｍ</t>
    </r>
    <r>
      <rPr>
        <vertAlign val="superscript"/>
        <sz val="10"/>
        <rFont val="ＭＳ Ｐゴシック"/>
        <family val="3"/>
      </rPr>
      <t>３</t>
    </r>
    <r>
      <rPr>
        <sz val="10"/>
        <rFont val="ＭＳ Ｐゴシック"/>
        <family val="3"/>
      </rPr>
      <t>）×②熱量換算係数×③排出係数(t-C/GJ)×44/12</t>
    </r>
  </si>
  <si>
    <t xml:space="preserve"> 　ⅱ）他人から供給された熱の使用に伴うCO₂排出量</t>
  </si>
  <si>
    <r>
      <t>　　　　①（熱の種類ごとに）熱の使用量（ＧＪ）×②熱量換算係数×③排出係数(t-CO</t>
    </r>
    <r>
      <rPr>
        <vertAlign val="subscript"/>
        <sz val="11"/>
        <rFont val="ＭＳ Ｐゴシック"/>
        <family val="3"/>
      </rPr>
      <t>２</t>
    </r>
    <r>
      <rPr>
        <sz val="10"/>
        <rFont val="ＭＳ Ｐゴシック"/>
        <family val="3"/>
      </rPr>
      <t>/GJ)</t>
    </r>
  </si>
  <si>
    <t xml:space="preserve"> 　ⅲ）他人から供給された電気の使用に伴うCO₂排出量</t>
  </si>
  <si>
    <t>省エネルギー化計画書（事業所単位）</t>
  </si>
  <si>
    <t>事業者名：</t>
  </si>
  <si>
    <t>今回事業を実施する事業所名及び所在地</t>
  </si>
  <si>
    <t>(事業所名)　</t>
  </si>
  <si>
    <t>(所 在 地)　</t>
  </si>
  <si>
    <t>1 省エネルギー化に向けた今後の具体的な取組の内容</t>
  </si>
  <si>
    <t>取組内容</t>
  </si>
  <si>
    <t>取組前</t>
  </si>
  <si>
    <t>取組後</t>
  </si>
  <si>
    <t>CO₂削減量(t)(A-B)</t>
  </si>
  <si>
    <t>投資額(千円)</t>
  </si>
  <si>
    <t>CO₂排出量(t)(A)</t>
  </si>
  <si>
    <t>CO₂排出量(t)(B)</t>
  </si>
  <si>
    <t>令和５年度</t>
  </si>
  <si>
    <t>令和６年度</t>
  </si>
  <si>
    <t>※補助事業を実施する事業所での取組内容等を記入してください。</t>
  </si>
  <si>
    <t>※各取組によるCO₂排出量などは、製品カタログ資料やメーカーへの聞き取りなどから算出し、
　可能な範囲で記入してください。</t>
  </si>
  <si>
    <t>2 省エネルギー化に向けた取組による温室効果ガス削減目標</t>
  </si>
  <si>
    <t>※補助事業を実施する事業所の排出量を記入してください。</t>
  </si>
  <si>
    <t>令和７年度</t>
  </si>
  <si>
    <t>令和６年度小計(b)</t>
  </si>
  <si>
    <t>令和７年度小計(c)</t>
  </si>
  <si>
    <t>令和５年度小計(a)</t>
  </si>
  <si>
    <t>(1)　省エネ設備等の導入に係る支出　　　　　　　　　　　　（単位：円）</t>
  </si>
  <si>
    <t>E (B＋D)</t>
  </si>
  <si>
    <t>補助対象経費　A</t>
  </si>
  <si>
    <t>令和４年度
CO₂排出量
実績(t)</t>
  </si>
  <si>
    <t>令和７年度
CO₂排出量
目標(t)</t>
  </si>
  <si>
    <t>目標削減率(令和４年度に対する
令和７年度のCO₂削減率)(％)</t>
  </si>
  <si>
    <t>補助金上限額
認証登録あり　上限額３００万円
認証登録なし　上限額２００万円</t>
  </si>
  <si>
    <t>収支予算書</t>
  </si>
  <si>
    <t>補助金上限額
75,000円</t>
  </si>
  <si>
    <t>※令和4年度のCO₂排出量については、「第１号様式別紙３-３　温室効果ガス排出量計算書」
　の「CO₂量合計」の値を記入してください。</t>
  </si>
  <si>
    <t>第１号様式　別紙3-2</t>
  </si>
  <si>
    <t>第１号様式　別紙3-3</t>
  </si>
  <si>
    <t>第１号様式 別紙２</t>
  </si>
  <si>
    <t>環境マネジメントシステムの　　　　　　　
認証・登録　（有りの場合：１、なしの場合０）</t>
  </si>
  <si>
    <t>※省エネ機器の整備など翌年度以降も削減効果が期待できるものは整備した年度以降の各年度に記載してください。翌年度以降の投資額は０円としてください。</t>
  </si>
  <si>
    <t>実施内容</t>
  </si>
  <si>
    <t>補助対象経費　C</t>
  </si>
  <si>
    <t>第11号様式 別紙２</t>
  </si>
  <si>
    <t>収支決算書</t>
  </si>
  <si>
    <t>白枠部分に適切な値を記入してください</t>
  </si>
  <si>
    <t>黄色枠部分は自動計算</t>
  </si>
  <si>
    <t>(1)　省エネ設備等の導入に係る支出　　　（単位：円）すべて消費税抜き</t>
  </si>
  <si>
    <t>←補助金交付決定通知書の(2) 補助対象設備経費合計（査定額）を記入する</t>
  </si>
  <si>
    <t>補助金交付申請額　B（A×1/2）</t>
  </si>
  <si>
    <t>補助金確定申請額　B（A×1/2）</t>
  </si>
  <si>
    <t>補助金確定
申請額合計</t>
  </si>
  <si>
    <t>補助対象経費合計</t>
  </si>
  <si>
    <t>補助金交付申請額　D（C×1/2）</t>
  </si>
  <si>
    <t>補助金交付
申請額合計</t>
  </si>
  <si>
    <t>(2)　エネルギ－管理士による省エネ診断等に係る支出　（単位：円）</t>
  </si>
  <si>
    <t>補助対象経費合計　</t>
  </si>
  <si>
    <t>補助対象経費合計（査定額)</t>
  </si>
  <si>
    <t>補助金確定申請額　D（C×1/2）</t>
  </si>
  <si>
    <t>令和4年度　温室効果ガス排出量計算表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</si>
</sst>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Red]\-#,##0.0"/>
    <numFmt numFmtId="179" formatCode="#,##0.0"/>
    <numFmt numFmtId="180" formatCode="#,##0.000"/>
    <numFmt numFmtId="181" formatCode="#,##0.0000;[Red]\-#,##0.0000"/>
    <numFmt numFmtId="182" formatCode="0.000"/>
    <numFmt numFmtId="183" formatCode="#,##0;&quot;▲ &quot;#,##0"/>
    <numFmt numFmtId="184" formatCode="[$]ggge&quot;年&quot;m&quot;月&quot;d&quot;日&quot;;@"/>
    <numFmt numFmtId="185" formatCode="[$-411]gge&quot;年&quot;m&quot;月&quot;d&quot;日&quot;;@"/>
    <numFmt numFmtId="186" formatCode="[$]gge&quot;年&quot;m&quot;月&quot;d&quot;日&quot;;@"/>
  </numFmts>
  <fonts count="78">
    <font>
      <sz val="10"/>
      <name val="ＭＳ Ｐゴシック"/>
      <family val="3"/>
    </font>
    <font>
      <sz val="11"/>
      <color indexed="8"/>
      <name val="ＭＳ Ｐゴシック"/>
      <family val="3"/>
    </font>
    <font>
      <sz val="11"/>
      <name val="ＭＳ Ｐゴシック"/>
      <family val="3"/>
    </font>
    <font>
      <b/>
      <sz val="12"/>
      <color indexed="52"/>
      <name val="ＭＳ Ｐゴシック"/>
      <family val="3"/>
    </font>
    <font>
      <b/>
      <sz val="11"/>
      <color indexed="56"/>
      <name val="ＭＳ Ｐゴシック"/>
      <family val="3"/>
    </font>
    <font>
      <sz val="12"/>
      <color indexed="10"/>
      <name val="ＭＳ Ｐゴシック"/>
      <family val="3"/>
    </font>
    <font>
      <sz val="12"/>
      <color indexed="17"/>
      <name val="ＭＳ Ｐゴシック"/>
      <family val="3"/>
    </font>
    <font>
      <b/>
      <sz val="13"/>
      <color indexed="56"/>
      <name val="ＭＳ Ｐゴシック"/>
      <family val="3"/>
    </font>
    <font>
      <i/>
      <sz val="12"/>
      <color indexed="23"/>
      <name val="ＭＳ Ｐゴシック"/>
      <family val="3"/>
    </font>
    <font>
      <sz val="12"/>
      <color indexed="9"/>
      <name val="ＭＳ Ｐゴシック"/>
      <family val="3"/>
    </font>
    <font>
      <b/>
      <sz val="15"/>
      <color indexed="56"/>
      <name val="ＭＳ Ｐゴシック"/>
      <family val="3"/>
    </font>
    <font>
      <b/>
      <sz val="12"/>
      <color indexed="63"/>
      <name val="ＭＳ Ｐゴシック"/>
      <family val="3"/>
    </font>
    <font>
      <b/>
      <sz val="18"/>
      <color indexed="56"/>
      <name val="ＭＳ Ｐゴシック"/>
      <family val="3"/>
    </font>
    <font>
      <sz val="12"/>
      <color indexed="52"/>
      <name val="ＭＳ Ｐゴシック"/>
      <family val="3"/>
    </font>
    <font>
      <b/>
      <sz val="12"/>
      <color indexed="9"/>
      <name val="ＭＳ Ｐゴシック"/>
      <family val="3"/>
    </font>
    <font>
      <sz val="12"/>
      <color indexed="62"/>
      <name val="ＭＳ Ｐゴシック"/>
      <family val="3"/>
    </font>
    <font>
      <sz val="12"/>
      <color indexed="60"/>
      <name val="ＭＳ Ｐゴシック"/>
      <family val="3"/>
    </font>
    <font>
      <sz val="12"/>
      <color indexed="20"/>
      <name val="ＭＳ Ｐゴシック"/>
      <family val="3"/>
    </font>
    <font>
      <sz val="12"/>
      <color indexed="8"/>
      <name val="ＭＳ Ｐゴシック"/>
      <family val="3"/>
    </font>
    <font>
      <b/>
      <sz val="12"/>
      <color indexed="8"/>
      <name val="ＭＳ Ｐゴシック"/>
      <family val="3"/>
    </font>
    <font>
      <sz val="6"/>
      <name val="ＭＳ Ｐゴシック"/>
      <family val="3"/>
    </font>
    <font>
      <sz val="12"/>
      <name val="ＭＳ 明朝"/>
      <family val="1"/>
    </font>
    <font>
      <sz val="14"/>
      <name val="ＭＳ 明朝"/>
      <family val="1"/>
    </font>
    <font>
      <sz val="14"/>
      <name val="ＭＳ Ｐゴシック"/>
      <family val="3"/>
    </font>
    <font>
      <sz val="12"/>
      <name val="ＭＳ Ｐゴシック"/>
      <family val="3"/>
    </font>
    <font>
      <sz val="12"/>
      <color indexed="8"/>
      <name val="ＭＳ 明朝"/>
      <family val="1"/>
    </font>
    <font>
      <b/>
      <sz val="12"/>
      <name val="ＭＳ 明朝"/>
      <family val="1"/>
    </font>
    <font>
      <sz val="10"/>
      <name val="ＭＳ 明朝"/>
      <family val="1"/>
    </font>
    <font>
      <sz val="12"/>
      <name val="ＭＳ Ｐ明朝"/>
      <family val="1"/>
    </font>
    <font>
      <sz val="11"/>
      <name val="ＭＳ Ｐ明朝"/>
      <family val="1"/>
    </font>
    <font>
      <sz val="16"/>
      <name val="ＭＳ Ｐ明朝"/>
      <family val="1"/>
    </font>
    <font>
      <sz val="16"/>
      <name val="ＭＳ 明朝"/>
      <family val="1"/>
    </font>
    <font>
      <u val="single"/>
      <sz val="14"/>
      <name val="ＭＳ 明朝"/>
      <family val="1"/>
    </font>
    <font>
      <b/>
      <sz val="12"/>
      <color indexed="8"/>
      <name val="ＭＳ 明朝"/>
      <family val="1"/>
    </font>
    <font>
      <b/>
      <sz val="16"/>
      <name val="ＭＳ Ｐゴシック"/>
      <family val="3"/>
    </font>
    <font>
      <b/>
      <sz val="20"/>
      <name val="ＭＳ Ｐゴシック"/>
      <family val="3"/>
    </font>
    <font>
      <b/>
      <sz val="12"/>
      <name val="ＭＳ Ｐゴシック"/>
      <family val="3"/>
    </font>
    <font>
      <vertAlign val="superscript"/>
      <sz val="10"/>
      <name val="ＭＳ Ｐゴシック"/>
      <family val="3"/>
    </font>
    <font>
      <sz val="10"/>
      <color indexed="10"/>
      <name val="ＭＳ Ｐゴシック"/>
      <family val="3"/>
    </font>
    <font>
      <sz val="10"/>
      <color indexed="8"/>
      <name val="ＭＳ Ｐゴシック"/>
      <family val="3"/>
    </font>
    <font>
      <vertAlign val="subscript"/>
      <sz val="10"/>
      <name val="ＭＳ Ｐゴシック"/>
      <family val="3"/>
    </font>
    <font>
      <b/>
      <sz val="11"/>
      <name val="ＭＳ Ｐゴシック"/>
      <family val="3"/>
    </font>
    <font>
      <b/>
      <vertAlign val="subscript"/>
      <sz val="11"/>
      <name val="ＭＳ Ｐゴシック"/>
      <family val="3"/>
    </font>
    <font>
      <vertAlign val="superscript"/>
      <sz val="11"/>
      <color indexed="10"/>
      <name val="ＭＳ Ｐゴシック"/>
      <family val="3"/>
    </font>
    <font>
      <u val="single"/>
      <sz val="11"/>
      <name val="ＭＳ Ｐゴシック"/>
      <family val="3"/>
    </font>
    <font>
      <sz val="11"/>
      <color indexed="10"/>
      <name val="ＭＳ Ｐゴシック"/>
      <family val="3"/>
    </font>
    <font>
      <sz val="8"/>
      <name val="ＭＳ Ｐゴシック"/>
      <family val="3"/>
    </font>
    <font>
      <b/>
      <sz val="10"/>
      <name val="ＭＳ Ｐゴシック"/>
      <family val="3"/>
    </font>
    <font>
      <vertAlign val="superscript"/>
      <sz val="11"/>
      <name val="ＭＳ Ｐゴシック"/>
      <family val="3"/>
    </font>
    <font>
      <vertAlign val="subscript"/>
      <sz val="11"/>
      <name val="ＭＳ Ｐゴシック"/>
      <family val="3"/>
    </font>
    <font>
      <sz val="6"/>
      <name val="ＭＳ ゴシック"/>
      <family val="3"/>
    </font>
    <font>
      <sz val="9"/>
      <name val="ＭＳ 明朝"/>
      <family val="1"/>
    </font>
    <font>
      <sz val="11"/>
      <name val="ＭＳ 明朝"/>
      <family val="1"/>
    </font>
    <font>
      <b/>
      <sz val="14"/>
      <name val="ＭＳ Ｐゴシック"/>
      <family val="3"/>
    </font>
    <font>
      <u val="single"/>
      <sz val="10"/>
      <color indexed="30"/>
      <name val="ＭＳ Ｐゴシック"/>
      <family val="3"/>
    </font>
    <font>
      <u val="single"/>
      <sz val="10"/>
      <color indexed="25"/>
      <name val="ＭＳ Ｐゴシック"/>
      <family val="3"/>
    </font>
    <font>
      <sz val="11"/>
      <color indexed="8"/>
      <name val="ＭＳ 明朝"/>
      <family val="1"/>
    </font>
    <font>
      <sz val="18"/>
      <color indexed="8"/>
      <name val="ＭＳ 明朝"/>
      <family val="1"/>
    </font>
    <font>
      <u val="single"/>
      <sz val="12"/>
      <color indexed="8"/>
      <name val="ＭＳ 明朝"/>
      <family val="1"/>
    </font>
    <font>
      <b/>
      <sz val="14"/>
      <color indexed="10"/>
      <name val="ＭＳ Ｐゴシック"/>
      <family val="3"/>
    </font>
    <font>
      <b/>
      <sz val="12"/>
      <color indexed="10"/>
      <name val="ＭＳ 明朝"/>
      <family val="1"/>
    </font>
    <font>
      <sz val="11"/>
      <color indexed="10"/>
      <name val="ＭＳ 明朝"/>
      <family val="1"/>
    </font>
    <font>
      <u val="single"/>
      <sz val="11"/>
      <color indexed="30"/>
      <name val="ＭＳ Ｐゴシック"/>
      <family val="3"/>
    </font>
    <font>
      <sz val="10"/>
      <color indexed="8"/>
      <name val="Calibri"/>
      <family val="2"/>
    </font>
    <font>
      <u val="single"/>
      <sz val="10"/>
      <color theme="10"/>
      <name val="ＭＳ Ｐゴシック"/>
      <family val="3"/>
    </font>
    <font>
      <u val="single"/>
      <sz val="10"/>
      <color theme="11"/>
      <name val="ＭＳ Ｐゴシック"/>
      <family val="3"/>
    </font>
    <font>
      <b/>
      <sz val="14"/>
      <name val="Calibri"/>
      <family val="3"/>
    </font>
    <font>
      <sz val="11"/>
      <color theme="1"/>
      <name val="ＭＳ Ｐゴシック"/>
      <family val="3"/>
    </font>
    <font>
      <sz val="11"/>
      <color theme="1"/>
      <name val="ＭＳ 明朝"/>
      <family val="1"/>
    </font>
    <font>
      <sz val="12"/>
      <color theme="1"/>
      <name val="ＭＳ 明朝"/>
      <family val="1"/>
    </font>
    <font>
      <sz val="18"/>
      <color theme="1"/>
      <name val="ＭＳ 明朝"/>
      <family val="1"/>
    </font>
    <font>
      <u val="single"/>
      <sz val="12"/>
      <color theme="1"/>
      <name val="ＭＳ 明朝"/>
      <family val="1"/>
    </font>
    <font>
      <sz val="11"/>
      <color rgb="FFFF0000"/>
      <name val="ＭＳ Ｐゴシック"/>
      <family val="3"/>
    </font>
    <font>
      <b/>
      <sz val="14"/>
      <color rgb="FFFF0000"/>
      <name val="ＭＳ Ｐゴシック"/>
      <family val="3"/>
    </font>
    <font>
      <b/>
      <sz val="12"/>
      <color rgb="FFFF0000"/>
      <name val="ＭＳ 明朝"/>
      <family val="1"/>
    </font>
    <font>
      <sz val="11"/>
      <color rgb="FFFF0000"/>
      <name val="ＭＳ 明朝"/>
      <family val="1"/>
    </font>
    <font>
      <sz val="10"/>
      <color theme="1"/>
      <name val="Calibri"/>
      <family val="3"/>
    </font>
    <font>
      <u val="single"/>
      <sz val="11"/>
      <color theme="1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9" tint="0.7999799847602844"/>
        <bgColor indexed="64"/>
      </patternFill>
    </fill>
    <fill>
      <patternFill patternType="solid">
        <fgColor theme="0"/>
        <bgColor indexed="64"/>
      </patternFill>
    </fill>
    <fill>
      <patternFill patternType="solid">
        <fgColor theme="4" tint="0.7999799847602844"/>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style="double"/>
      <bottom style="thin"/>
    </border>
    <border>
      <left style="thin"/>
      <right/>
      <top/>
      <bottom/>
    </border>
    <border>
      <left/>
      <right style="thin"/>
      <top/>
      <bottom/>
    </border>
    <border>
      <left/>
      <right style="medium"/>
      <top style="medium"/>
      <bottom/>
    </border>
    <border>
      <left/>
      <right style="medium"/>
      <top/>
      <bottom style="medium"/>
    </border>
    <border>
      <left style="medium"/>
      <right/>
      <top/>
      <bottom/>
    </border>
    <border>
      <left style="thin"/>
      <right style="thin"/>
      <top/>
      <bottom/>
    </border>
    <border>
      <left/>
      <right style="medium"/>
      <top/>
      <bottom/>
    </border>
    <border>
      <left style="medium"/>
      <right/>
      <top/>
      <bottom style="medium"/>
    </border>
    <border>
      <left style="thin"/>
      <right style="thin"/>
      <top/>
      <bottom style="medium"/>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bottom style="thin"/>
    </border>
    <border>
      <left style="thin"/>
      <right/>
      <top style="thin"/>
      <bottom style="double"/>
    </border>
    <border>
      <left/>
      <right style="thin"/>
      <top style="thin"/>
      <bottom style="double"/>
    </border>
    <border>
      <left style="thin"/>
      <right/>
      <top style="double"/>
      <bottom style="thin"/>
    </border>
    <border>
      <left/>
      <right style="thin"/>
      <top style="double"/>
      <bottom style="thin"/>
    </border>
    <border>
      <left/>
      <right/>
      <top style="thin"/>
      <bottom style="thin"/>
    </border>
    <border>
      <left style="double"/>
      <right style="thin"/>
      <top style="double"/>
      <bottom style="double"/>
    </border>
    <border>
      <left style="thin"/>
      <right style="double"/>
      <top style="double"/>
      <bottom style="double"/>
    </border>
    <border>
      <left style="thin"/>
      <right style="thin"/>
      <top style="thin"/>
      <bottom style="double"/>
    </border>
    <border>
      <left style="thin"/>
      <right style="thin"/>
      <top style="double"/>
      <bottom style="double"/>
    </border>
    <border>
      <left style="double"/>
      <right style="double"/>
      <top style="double"/>
      <bottom style="double"/>
    </border>
    <border>
      <left style="thin"/>
      <right/>
      <top style="double"/>
      <bottom style="double"/>
    </border>
    <border>
      <left/>
      <right style="thin"/>
      <top style="double"/>
      <bottom style="double"/>
    </border>
    <border>
      <left style="thin"/>
      <right/>
      <top>
        <color indexed="63"/>
      </top>
      <bottom style="double"/>
    </border>
    <border>
      <left/>
      <right style="thin"/>
      <top>
        <color indexed="63"/>
      </top>
      <bottom style="double"/>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thin"/>
      <top style="medium"/>
      <bottom/>
    </border>
    <border>
      <left/>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2" fillId="0" borderId="0" applyNumberFormat="0" applyFill="0" applyBorder="0" applyAlignment="0" applyProtection="0"/>
    <xf numFmtId="0" fontId="14"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7" fillId="3" borderId="0" applyNumberFormat="0" applyBorder="0" applyAlignment="0" applyProtection="0"/>
    <xf numFmtId="0" fontId="3"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7"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9" fillId="0" borderId="8" applyNumberFormat="0" applyFill="0" applyAlignment="0" applyProtection="0"/>
    <xf numFmtId="0" fontId="11"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 fillId="0" borderId="0">
      <alignment vertical="center"/>
      <protection/>
    </xf>
    <xf numFmtId="0" fontId="65" fillId="0" borderId="0" applyNumberFormat="0" applyFill="0" applyBorder="0" applyAlignment="0" applyProtection="0"/>
    <xf numFmtId="0" fontId="6" fillId="4" borderId="0" applyNumberFormat="0" applyBorder="0" applyAlignment="0" applyProtection="0"/>
  </cellStyleXfs>
  <cellXfs count="279">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1" fillId="0" borderId="0" xfId="0" applyFont="1" applyAlignment="1">
      <alignment horizontal="right"/>
    </xf>
    <xf numFmtId="0" fontId="29" fillId="0" borderId="0" xfId="0" applyFont="1" applyAlignment="1">
      <alignment vertical="center"/>
    </xf>
    <xf numFmtId="0" fontId="30" fillId="0" borderId="0" xfId="0" applyFont="1" applyAlignment="1">
      <alignment horizontal="center" vertical="center"/>
    </xf>
    <xf numFmtId="0" fontId="28" fillId="0" borderId="0" xfId="0" applyFont="1" applyAlignment="1">
      <alignment vertical="center"/>
    </xf>
    <xf numFmtId="176" fontId="21" fillId="0" borderId="10" xfId="49" applyNumberFormat="1" applyFont="1" applyFill="1" applyBorder="1" applyAlignment="1">
      <alignment horizontal="left" vertical="center" wrapText="1"/>
    </xf>
    <xf numFmtId="38" fontId="27" fillId="0" borderId="0" xfId="49" applyFont="1" applyFill="1" applyBorder="1" applyAlignment="1">
      <alignment vertical="center"/>
    </xf>
    <xf numFmtId="0" fontId="22" fillId="0" borderId="0" xfId="0" applyFont="1" applyAlignment="1">
      <alignment horizontal="left" vertical="top"/>
    </xf>
    <xf numFmtId="0" fontId="21" fillId="0" borderId="10" xfId="0" applyFont="1" applyBorder="1" applyAlignment="1">
      <alignment horizontal="center" vertical="center"/>
    </xf>
    <xf numFmtId="38" fontId="21" fillId="0" borderId="10" xfId="49" applyFont="1" applyFill="1" applyBorder="1" applyAlignment="1">
      <alignment horizontal="left" vertical="center" wrapText="1"/>
    </xf>
    <xf numFmtId="0" fontId="28" fillId="0" borderId="0" xfId="0" applyFont="1" applyAlignment="1">
      <alignment horizontal="left" vertical="center"/>
    </xf>
    <xf numFmtId="0" fontId="25" fillId="0" borderId="10" xfId="0" applyFont="1" applyBorder="1" applyAlignment="1">
      <alignment horizontal="center" vertical="center" wrapText="1"/>
    </xf>
    <xf numFmtId="0" fontId="25" fillId="0" borderId="10" xfId="0" applyFont="1" applyBorder="1" applyAlignment="1">
      <alignment horizontal="distributed" vertical="center" wrapText="1" indent="1"/>
    </xf>
    <xf numFmtId="0" fontId="25" fillId="0" borderId="11" xfId="0" applyFont="1" applyBorder="1" applyAlignment="1">
      <alignment horizontal="distributed" vertical="center" wrapText="1" indent="1"/>
    </xf>
    <xf numFmtId="0" fontId="25" fillId="0" borderId="12" xfId="0" applyFont="1" applyBorder="1" applyAlignment="1">
      <alignment horizontal="center" vertical="center" wrapText="1"/>
    </xf>
    <xf numFmtId="38" fontId="21" fillId="0" borderId="0" xfId="49" applyFont="1" applyFill="1" applyBorder="1" applyAlignment="1">
      <alignment horizontal="left" vertical="center" wrapText="1"/>
    </xf>
    <xf numFmtId="0" fontId="0" fillId="0" borderId="0" xfId="0" applyAlignment="1">
      <alignment horizontal="left" vertical="center"/>
    </xf>
    <xf numFmtId="0" fontId="66" fillId="0" borderId="0" xfId="0" applyFont="1" applyAlignment="1">
      <alignment horizontal="center" vertical="center"/>
    </xf>
    <xf numFmtId="0" fontId="0" fillId="0" borderId="0" xfId="0" applyAlignment="1">
      <alignment horizontal="center" vertical="center"/>
    </xf>
    <xf numFmtId="0" fontId="34" fillId="0" borderId="0" xfId="0" applyFont="1" applyAlignment="1">
      <alignment horizontal="center" vertical="center"/>
    </xf>
    <xf numFmtId="0" fontId="2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right" vertical="center"/>
    </xf>
    <xf numFmtId="49" fontId="0" fillId="0" borderId="13" xfId="0" applyNumberFormat="1" applyFont="1" applyBorder="1" applyAlignment="1">
      <alignment horizontal="center" vertical="center"/>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2" fillId="0" borderId="10" xfId="0" applyFont="1" applyBorder="1" applyAlignment="1">
      <alignment horizontal="center" vertical="center" shrinkToFit="1"/>
    </xf>
    <xf numFmtId="0" fontId="0" fillId="0" borderId="15" xfId="0"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Border="1" applyAlignment="1">
      <alignment horizontal="left" vertical="center"/>
    </xf>
    <xf numFmtId="0" fontId="0" fillId="0" borderId="18"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6" xfId="0" applyBorder="1" applyAlignment="1">
      <alignment horizontal="left" vertical="center"/>
    </xf>
    <xf numFmtId="0" fontId="67" fillId="0" borderId="10" xfId="0" applyFont="1" applyBorder="1" applyAlignment="1">
      <alignment horizontal="left" vertical="center" shrinkToFit="1"/>
    </xf>
    <xf numFmtId="178" fontId="2" fillId="0" borderId="10" xfId="49" applyNumberFormat="1" applyFont="1" applyFill="1" applyBorder="1" applyAlignment="1">
      <alignment horizontal="right" vertical="center" shrinkToFit="1"/>
    </xf>
    <xf numFmtId="0" fontId="0"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vertical="center" wrapText="1"/>
    </xf>
    <xf numFmtId="182" fontId="41" fillId="0" borderId="0" xfId="0" applyNumberFormat="1" applyFont="1" applyAlignment="1">
      <alignment horizontal="center" vertical="center" wrapText="1"/>
    </xf>
    <xf numFmtId="178" fontId="41" fillId="24" borderId="22" xfId="49" applyNumberFormat="1" applyFont="1" applyFill="1" applyBorder="1" applyAlignment="1">
      <alignment vertical="center" shrinkToFit="1"/>
    </xf>
    <xf numFmtId="0" fontId="2" fillId="0" borderId="0" xfId="0" applyFont="1" applyAlignment="1">
      <alignment vertical="center"/>
    </xf>
    <xf numFmtId="0" fontId="0" fillId="0" borderId="23" xfId="0"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49" fontId="0" fillId="0" borderId="13" xfId="0" applyNumberFormat="1" applyBorder="1" applyAlignment="1">
      <alignment vertical="center"/>
    </xf>
    <xf numFmtId="0" fontId="34" fillId="0" borderId="14" xfId="0" applyFont="1"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0" fillId="0" borderId="13" xfId="0" applyBorder="1" applyAlignment="1">
      <alignment vertical="center"/>
    </xf>
    <xf numFmtId="0" fontId="0" fillId="0" borderId="26" xfId="0" applyBorder="1" applyAlignment="1">
      <alignment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68" fillId="0" borderId="0" xfId="0" applyFont="1" applyAlignment="1">
      <alignment vertical="center"/>
    </xf>
    <xf numFmtId="0" fontId="69" fillId="0" borderId="0" xfId="0" applyFont="1" applyAlignment="1">
      <alignment horizontal="left" vertical="center"/>
    </xf>
    <xf numFmtId="0" fontId="70" fillId="0" borderId="0" xfId="0" applyFont="1" applyAlignment="1">
      <alignment horizontal="center" vertical="center"/>
    </xf>
    <xf numFmtId="0" fontId="68" fillId="0" borderId="0" xfId="0" applyFont="1" applyAlignment="1">
      <alignment horizontal="left" vertical="center"/>
    </xf>
    <xf numFmtId="0" fontId="71" fillId="0" borderId="0" xfId="0" applyFont="1" applyAlignment="1">
      <alignment horizontal="left" vertical="center"/>
    </xf>
    <xf numFmtId="0" fontId="68" fillId="25" borderId="10" xfId="0" applyFont="1" applyFill="1" applyBorder="1" applyAlignment="1">
      <alignment horizontal="center" vertical="center"/>
    </xf>
    <xf numFmtId="0" fontId="68" fillId="25" borderId="10" xfId="0" applyFont="1" applyFill="1" applyBorder="1" applyAlignment="1">
      <alignment horizontal="center" vertical="center" wrapText="1"/>
    </xf>
    <xf numFmtId="0" fontId="68" fillId="0" borderId="10" xfId="0" applyFont="1" applyBorder="1" applyAlignment="1">
      <alignment vertical="center"/>
    </xf>
    <xf numFmtId="0" fontId="68" fillId="0" borderId="0" xfId="0" applyFont="1" applyAlignment="1">
      <alignment vertical="center" wrapText="1"/>
    </xf>
    <xf numFmtId="0" fontId="68" fillId="0" borderId="0" xfId="0" applyFont="1" applyAlignment="1">
      <alignment horizontal="right" vertical="center"/>
    </xf>
    <xf numFmtId="0" fontId="27" fillId="0" borderId="13" xfId="0" applyFont="1" applyBorder="1" applyAlignment="1">
      <alignment horizontal="left" vertical="center" wrapText="1"/>
    </xf>
    <xf numFmtId="177" fontId="21" fillId="0" borderId="22" xfId="49" applyNumberFormat="1" applyFont="1" applyBorder="1" applyAlignment="1">
      <alignment horizontal="center" vertical="center" wrapText="1"/>
    </xf>
    <xf numFmtId="177" fontId="21" fillId="0" borderId="29" xfId="49" applyNumberFormat="1" applyFont="1" applyBorder="1" applyAlignment="1">
      <alignment horizontal="center" vertical="center" wrapText="1"/>
    </xf>
    <xf numFmtId="0" fontId="25" fillId="0" borderId="11" xfId="0" applyFont="1" applyBorder="1" applyAlignment="1">
      <alignment horizontal="left" vertical="center"/>
    </xf>
    <xf numFmtId="0" fontId="25" fillId="0" borderId="18" xfId="0" applyFont="1" applyBorder="1" applyAlignment="1">
      <alignment horizontal="left" vertical="center"/>
    </xf>
    <xf numFmtId="0" fontId="25" fillId="0" borderId="30" xfId="0" applyFont="1" applyBorder="1" applyAlignment="1">
      <alignment horizontal="left" vertical="center"/>
    </xf>
    <xf numFmtId="0" fontId="28" fillId="0" borderId="0" xfId="0" applyFont="1" applyAlignment="1">
      <alignment horizontal="left" vertical="center" indent="1"/>
    </xf>
    <xf numFmtId="177" fontId="21" fillId="0" borderId="31" xfId="49" applyNumberFormat="1" applyFont="1" applyBorder="1" applyAlignment="1">
      <alignment horizontal="center" vertical="center" wrapText="1"/>
    </xf>
    <xf numFmtId="177" fontId="21" fillId="0" borderId="32" xfId="49" applyNumberFormat="1" applyFont="1" applyBorder="1" applyAlignment="1">
      <alignment horizontal="center" vertical="center" wrapText="1"/>
    </xf>
    <xf numFmtId="177" fontId="21" fillId="0" borderId="33" xfId="49" applyNumberFormat="1" applyFont="1" applyBorder="1" applyAlignment="1">
      <alignment horizontal="center" vertical="center" wrapText="1"/>
    </xf>
    <xf numFmtId="177" fontId="21" fillId="0" borderId="34" xfId="49" applyNumberFormat="1" applyFont="1" applyBorder="1" applyAlignment="1">
      <alignment horizontal="center" vertical="center" wrapText="1"/>
    </xf>
    <xf numFmtId="0" fontId="21" fillId="0" borderId="0" xfId="0" applyFont="1" applyAlignment="1">
      <alignment vertical="center"/>
    </xf>
    <xf numFmtId="0" fontId="27" fillId="0" borderId="0" xfId="0" applyFont="1" applyAlignment="1">
      <alignment horizontal="left" vertical="center" wrapText="1"/>
    </xf>
    <xf numFmtId="0" fontId="25" fillId="0" borderId="0" xfId="0" applyFont="1" applyAlignment="1">
      <alignment horizontal="left" vertical="center"/>
    </xf>
    <xf numFmtId="176" fontId="21" fillId="0" borderId="0" xfId="49" applyNumberFormat="1" applyFont="1" applyFill="1" applyBorder="1" applyAlignment="1">
      <alignment horizontal="left" vertical="center" wrapText="1"/>
    </xf>
    <xf numFmtId="0" fontId="22" fillId="0" borderId="0" xfId="0" applyFont="1" applyAlignment="1">
      <alignment vertical="center" shrinkToFit="1"/>
    </xf>
    <xf numFmtId="20" fontId="21" fillId="0" borderId="22" xfId="0" applyNumberFormat="1" applyFont="1" applyBorder="1" applyAlignment="1">
      <alignment horizontal="center" vertical="center"/>
    </xf>
    <xf numFmtId="0" fontId="32" fillId="0" borderId="27" xfId="0" applyFont="1" applyBorder="1" applyAlignment="1">
      <alignment horizontal="left" vertical="center"/>
    </xf>
    <xf numFmtId="0" fontId="23" fillId="0" borderId="27" xfId="0" applyFont="1" applyBorder="1" applyAlignment="1">
      <alignment vertical="center"/>
    </xf>
    <xf numFmtId="0" fontId="28" fillId="0" borderId="22" xfId="0" applyFont="1" applyBorder="1" applyAlignment="1">
      <alignment horizontal="left" vertical="center"/>
    </xf>
    <xf numFmtId="0" fontId="28" fillId="0" borderId="35" xfId="0" applyFont="1" applyBorder="1" applyAlignment="1">
      <alignment horizontal="left" vertical="center"/>
    </xf>
    <xf numFmtId="0" fontId="28" fillId="0" borderId="29" xfId="0" applyFont="1" applyBorder="1" applyAlignment="1">
      <alignment horizontal="left" vertical="center"/>
    </xf>
    <xf numFmtId="0" fontId="32" fillId="0" borderId="0" xfId="0" applyFont="1" applyAlignment="1">
      <alignment horizontal="left" vertical="center"/>
    </xf>
    <xf numFmtId="20" fontId="52" fillId="0" borderId="10" xfId="0" applyNumberFormat="1" applyFont="1" applyBorder="1" applyAlignment="1">
      <alignment horizontal="center" vertical="center"/>
    </xf>
    <xf numFmtId="176" fontId="52" fillId="0" borderId="10" xfId="49" applyNumberFormat="1" applyFont="1" applyFill="1" applyBorder="1" applyAlignment="1">
      <alignment horizontal="center" vertical="center"/>
    </xf>
    <xf numFmtId="0" fontId="52" fillId="0" borderId="10" xfId="0" applyFont="1" applyBorder="1" applyAlignment="1">
      <alignment horizontal="center" vertical="center"/>
    </xf>
    <xf numFmtId="38" fontId="52" fillId="0" borderId="10" xfId="49" applyFont="1" applyFill="1" applyBorder="1" applyAlignment="1">
      <alignment horizontal="center" vertical="center"/>
    </xf>
    <xf numFmtId="0" fontId="69" fillId="0" borderId="0" xfId="0" applyFont="1" applyAlignment="1">
      <alignment vertical="center" wrapText="1"/>
    </xf>
    <xf numFmtId="0" fontId="69" fillId="0" borderId="0" xfId="0" applyFont="1" applyAlignment="1">
      <alignment vertical="center" wrapText="1"/>
    </xf>
    <xf numFmtId="0" fontId="51" fillId="0" borderId="0" xfId="0" applyFont="1" applyBorder="1" applyAlignment="1">
      <alignment horizontal="center" wrapText="1"/>
    </xf>
    <xf numFmtId="20" fontId="21" fillId="0" borderId="29" xfId="0" applyNumberFormat="1" applyFont="1" applyBorder="1" applyAlignment="1">
      <alignment horizontal="center" vertical="center"/>
    </xf>
    <xf numFmtId="0" fontId="26" fillId="24" borderId="36" xfId="0" applyFont="1" applyFill="1" applyBorder="1" applyAlignment="1">
      <alignment horizontal="center" vertical="center" wrapText="1" shrinkToFit="1"/>
    </xf>
    <xf numFmtId="0" fontId="26" fillId="24" borderId="37" xfId="0" applyFont="1" applyFill="1" applyBorder="1" applyAlignment="1">
      <alignment horizontal="center" vertical="center" shrinkToFit="1"/>
    </xf>
    <xf numFmtId="0" fontId="68" fillId="0" borderId="0" xfId="0" applyFont="1" applyBorder="1" applyAlignment="1">
      <alignment horizontal="left" vertical="center" wrapText="1"/>
    </xf>
    <xf numFmtId="0" fontId="2" fillId="24" borderId="10" xfId="0" applyFont="1" applyFill="1" applyBorder="1" applyAlignment="1">
      <alignment vertical="center" shrinkToFit="1"/>
    </xf>
    <xf numFmtId="179" fontId="2" fillId="24" borderId="10" xfId="0" applyNumberFormat="1" applyFont="1" applyFill="1" applyBorder="1" applyAlignment="1">
      <alignment vertical="center" shrinkToFit="1"/>
    </xf>
    <xf numFmtId="178" fontId="2" fillId="24" borderId="10" xfId="49" applyNumberFormat="1" applyFont="1" applyFill="1" applyBorder="1" applyAlignment="1">
      <alignment vertical="center" shrinkToFit="1"/>
    </xf>
    <xf numFmtId="0" fontId="2" fillId="24" borderId="10" xfId="0" applyFont="1" applyFill="1" applyBorder="1" applyAlignment="1">
      <alignment horizontal="center" vertical="center" shrinkToFit="1"/>
    </xf>
    <xf numFmtId="0" fontId="0" fillId="24" borderId="10" xfId="0" applyFill="1" applyBorder="1" applyAlignment="1">
      <alignment horizontal="center" vertical="center" shrinkToFit="1"/>
    </xf>
    <xf numFmtId="0" fontId="0" fillId="24" borderId="10" xfId="0" applyFill="1" applyBorder="1" applyAlignment="1">
      <alignment horizontal="left" vertical="center" indent="1" shrinkToFit="1"/>
    </xf>
    <xf numFmtId="0" fontId="0" fillId="24" borderId="10" xfId="0" applyFill="1" applyBorder="1" applyAlignment="1">
      <alignment horizontal="left" vertical="center" wrapText="1" indent="1" shrinkToFit="1"/>
    </xf>
    <xf numFmtId="0" fontId="67" fillId="24" borderId="10" xfId="0" applyFont="1" applyFill="1" applyBorder="1" applyAlignment="1">
      <alignment horizontal="left" vertical="center" shrinkToFit="1"/>
    </xf>
    <xf numFmtId="0" fontId="0" fillId="24" borderId="10" xfId="0" applyFill="1" applyBorder="1" applyAlignment="1">
      <alignment horizontal="right" vertical="center" shrinkToFit="1"/>
    </xf>
    <xf numFmtId="178" fontId="2" fillId="24" borderId="10" xfId="49" applyNumberFormat="1" applyFont="1" applyFill="1" applyBorder="1" applyAlignment="1">
      <alignment horizontal="right" vertical="center" shrinkToFit="1"/>
    </xf>
    <xf numFmtId="0" fontId="0" fillId="24" borderId="10" xfId="0" applyFill="1" applyBorder="1" applyAlignment="1">
      <alignment vertical="center" shrinkToFit="1"/>
    </xf>
    <xf numFmtId="181" fontId="2" fillId="24" borderId="10" xfId="49" applyNumberFormat="1" applyFont="1" applyFill="1" applyBorder="1" applyAlignment="1">
      <alignment vertical="center" shrinkToFit="1"/>
    </xf>
    <xf numFmtId="0" fontId="41" fillId="24" borderId="10" xfId="0" applyFont="1" applyFill="1" applyBorder="1" applyAlignment="1">
      <alignment horizontal="center" vertical="center" shrinkToFit="1"/>
    </xf>
    <xf numFmtId="179" fontId="2" fillId="24" borderId="10" xfId="0" applyNumberFormat="1" applyFont="1" applyFill="1" applyBorder="1" applyAlignment="1">
      <alignment horizontal="center" vertical="center" shrinkToFit="1"/>
    </xf>
    <xf numFmtId="178" fontId="2" fillId="24" borderId="10" xfId="49" applyNumberFormat="1" applyFont="1" applyFill="1" applyBorder="1" applyAlignment="1">
      <alignment horizontal="center" vertical="center" shrinkToFit="1"/>
    </xf>
    <xf numFmtId="178" fontId="41" fillId="24" borderId="10" xfId="49" applyNumberFormat="1" applyFont="1" applyFill="1" applyBorder="1" applyAlignment="1">
      <alignment vertical="center" shrinkToFit="1"/>
    </xf>
    <xf numFmtId="0" fontId="41" fillId="24" borderId="11" xfId="0" applyFont="1" applyFill="1" applyBorder="1" applyAlignment="1">
      <alignment horizontal="right" vertical="center" shrinkToFit="1"/>
    </xf>
    <xf numFmtId="178" fontId="41" fillId="24" borderId="11" xfId="49" applyNumberFormat="1" applyFont="1" applyFill="1" applyBorder="1" applyAlignment="1">
      <alignment vertical="center" shrinkToFit="1"/>
    </xf>
    <xf numFmtId="0" fontId="41" fillId="24" borderId="23" xfId="0" applyFont="1" applyFill="1" applyBorder="1" applyAlignment="1">
      <alignment vertical="center" shrinkToFit="1"/>
    </xf>
    <xf numFmtId="179" fontId="2" fillId="24" borderId="29" xfId="0" applyNumberFormat="1" applyFont="1" applyFill="1" applyBorder="1" applyAlignment="1">
      <alignment vertical="center" shrinkToFit="1"/>
    </xf>
    <xf numFmtId="178" fontId="41" fillId="24" borderId="10" xfId="0" applyNumberFormat="1" applyFont="1" applyFill="1" applyBorder="1" applyAlignment="1">
      <alignment horizontal="right" vertical="center" shrinkToFit="1"/>
    </xf>
    <xf numFmtId="180" fontId="2" fillId="24" borderId="10" xfId="0" applyNumberFormat="1" applyFont="1" applyFill="1" applyBorder="1" applyAlignment="1">
      <alignment vertical="center" shrinkToFit="1"/>
    </xf>
    <xf numFmtId="0" fontId="41" fillId="24" borderId="10" xfId="0" applyFont="1" applyFill="1" applyBorder="1" applyAlignment="1">
      <alignment horizontal="right" vertical="center" shrinkToFit="1"/>
    </xf>
    <xf numFmtId="0" fontId="72" fillId="24" borderId="10" xfId="0" applyFont="1" applyFill="1" applyBorder="1" applyAlignment="1">
      <alignment vertical="center" shrinkToFit="1"/>
    </xf>
    <xf numFmtId="0" fontId="2" fillId="0" borderId="10" xfId="0" applyFont="1" applyFill="1" applyBorder="1" applyAlignment="1">
      <alignment horizontal="center" vertical="center" shrinkToFit="1"/>
    </xf>
    <xf numFmtId="0" fontId="41" fillId="0" borderId="10" xfId="0" applyFont="1" applyFill="1" applyBorder="1" applyAlignment="1">
      <alignment vertical="center" shrinkToFit="1"/>
    </xf>
    <xf numFmtId="0" fontId="72" fillId="0" borderId="10" xfId="0" applyFont="1" applyFill="1" applyBorder="1" applyAlignment="1">
      <alignment horizontal="right" vertical="center"/>
    </xf>
    <xf numFmtId="0" fontId="2" fillId="0" borderId="10" xfId="0" applyFont="1" applyFill="1" applyBorder="1" applyAlignment="1">
      <alignment vertical="center" shrinkToFit="1"/>
    </xf>
    <xf numFmtId="0" fontId="73" fillId="0" borderId="0" xfId="0" applyFont="1" applyAlignment="1">
      <alignment horizontal="left" vertical="center"/>
    </xf>
    <xf numFmtId="0" fontId="74" fillId="0" borderId="0" xfId="0" applyFont="1" applyAlignment="1">
      <alignment vertical="center"/>
    </xf>
    <xf numFmtId="0" fontId="67" fillId="0" borderId="10" xfId="0" applyFont="1" applyFill="1" applyBorder="1" applyAlignment="1">
      <alignment horizontal="left" vertical="center" shrinkToFit="1"/>
    </xf>
    <xf numFmtId="38" fontId="68" fillId="24" borderId="10" xfId="0" applyNumberFormat="1" applyFont="1" applyFill="1" applyBorder="1" applyAlignment="1">
      <alignment vertical="center"/>
    </xf>
    <xf numFmtId="183" fontId="21" fillId="0" borderId="10" xfId="0" applyNumberFormat="1" applyFont="1" applyBorder="1" applyAlignment="1">
      <alignment horizontal="center" vertical="center"/>
    </xf>
    <xf numFmtId="183" fontId="21" fillId="24" borderId="38" xfId="0" applyNumberFormat="1" applyFont="1" applyFill="1" applyBorder="1" applyAlignment="1">
      <alignment horizontal="right" vertical="center"/>
    </xf>
    <xf numFmtId="183" fontId="25" fillId="24" borderId="18" xfId="49" applyNumberFormat="1" applyFont="1" applyFill="1" applyBorder="1" applyAlignment="1">
      <alignment horizontal="right" vertical="center"/>
    </xf>
    <xf numFmtId="183" fontId="21" fillId="24" borderId="39" xfId="49" applyNumberFormat="1" applyFont="1" applyFill="1" applyBorder="1" applyAlignment="1">
      <alignment horizontal="right" vertical="center"/>
    </xf>
    <xf numFmtId="183" fontId="25" fillId="0" borderId="0" xfId="49" applyNumberFormat="1" applyFont="1" applyBorder="1" applyAlignment="1">
      <alignment horizontal="right" vertical="center" wrapText="1"/>
    </xf>
    <xf numFmtId="183" fontId="53" fillId="24" borderId="40" xfId="0" applyNumberFormat="1" applyFont="1" applyFill="1" applyBorder="1" applyAlignment="1">
      <alignment vertical="center"/>
    </xf>
    <xf numFmtId="183" fontId="25" fillId="0" borderId="10" xfId="49" applyNumberFormat="1" applyFont="1" applyBorder="1" applyAlignment="1">
      <alignment horizontal="right" vertical="center" wrapText="1"/>
    </xf>
    <xf numFmtId="183" fontId="25" fillId="0" borderId="10" xfId="49" applyNumberFormat="1" applyFont="1" applyBorder="1" applyAlignment="1">
      <alignment horizontal="right" vertical="center"/>
    </xf>
    <xf numFmtId="183" fontId="25" fillId="24" borderId="38" xfId="49" applyNumberFormat="1" applyFont="1" applyFill="1" applyBorder="1" applyAlignment="1">
      <alignment horizontal="right" vertical="center"/>
    </xf>
    <xf numFmtId="183" fontId="25" fillId="0" borderId="18" xfId="49" applyNumberFormat="1" applyFont="1" applyFill="1" applyBorder="1" applyAlignment="1">
      <alignment horizontal="right" vertical="center"/>
    </xf>
    <xf numFmtId="183" fontId="21" fillId="24" borderId="30" xfId="49" applyNumberFormat="1" applyFont="1" applyFill="1" applyBorder="1" applyAlignment="1">
      <alignment horizontal="right" vertical="center"/>
    </xf>
    <xf numFmtId="183" fontId="68" fillId="0" borderId="10" xfId="0" applyNumberFormat="1" applyFont="1" applyBorder="1" applyAlignment="1">
      <alignment vertical="center"/>
    </xf>
    <xf numFmtId="183" fontId="68" fillId="24" borderId="10" xfId="0" applyNumberFormat="1" applyFont="1" applyFill="1" applyBorder="1" applyAlignment="1">
      <alignment vertical="center"/>
    </xf>
    <xf numFmtId="183" fontId="32" fillId="0" borderId="0" xfId="0" applyNumberFormat="1" applyFont="1" applyAlignment="1">
      <alignment horizontal="left" vertical="center"/>
    </xf>
    <xf numFmtId="183" fontId="32" fillId="0" borderId="27" xfId="0" applyNumberFormat="1" applyFont="1" applyBorder="1" applyAlignment="1">
      <alignment horizontal="left" vertical="center"/>
    </xf>
    <xf numFmtId="0" fontId="31" fillId="0" borderId="0" xfId="0" applyFont="1" applyAlignment="1">
      <alignment horizontal="center" vertical="center" wrapText="1"/>
    </xf>
    <xf numFmtId="0" fontId="28" fillId="0" borderId="23"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8" xfId="0" applyFont="1" applyBorder="1" applyAlignment="1">
      <alignment horizontal="left" vertical="center" wrapText="1"/>
    </xf>
    <xf numFmtId="0" fontId="33" fillId="24" borderId="41" xfId="0" applyFont="1" applyFill="1" applyBorder="1" applyAlignment="1">
      <alignment horizontal="left" vertical="center"/>
    </xf>
    <xf numFmtId="0" fontId="33" fillId="24" borderId="42" xfId="0" applyFont="1" applyFill="1" applyBorder="1" applyAlignment="1">
      <alignment horizontal="left" vertical="center"/>
    </xf>
    <xf numFmtId="0" fontId="26" fillId="24" borderId="41" xfId="0" applyFont="1" applyFill="1" applyBorder="1" applyAlignment="1">
      <alignment horizontal="left" vertical="center"/>
    </xf>
    <xf numFmtId="0" fontId="26" fillId="24" borderId="42" xfId="0" applyFont="1" applyFill="1" applyBorder="1" applyAlignment="1">
      <alignment horizontal="left" vertical="center"/>
    </xf>
    <xf numFmtId="0" fontId="26" fillId="24" borderId="33" xfId="0" applyFont="1" applyFill="1" applyBorder="1" applyAlignment="1">
      <alignment horizontal="left" vertical="center" wrapText="1"/>
    </xf>
    <xf numFmtId="0" fontId="26" fillId="24" borderId="34" xfId="0" applyFont="1" applyFill="1" applyBorder="1" applyAlignment="1">
      <alignment horizontal="left" vertical="center" wrapText="1"/>
    </xf>
    <xf numFmtId="0" fontId="51" fillId="0" borderId="13" xfId="0" applyFont="1" applyBorder="1" applyAlignment="1">
      <alignment horizontal="center" wrapText="1"/>
    </xf>
    <xf numFmtId="0" fontId="51" fillId="0" borderId="0" xfId="0" applyFont="1" applyAlignment="1">
      <alignment horizontal="center" wrapText="1"/>
    </xf>
    <xf numFmtId="0" fontId="29" fillId="0" borderId="11" xfId="0" applyFont="1" applyBorder="1" applyAlignment="1">
      <alignment horizontal="center" vertical="center"/>
    </xf>
    <xf numFmtId="0" fontId="29" fillId="0" borderId="30" xfId="0" applyFont="1" applyBorder="1" applyAlignment="1">
      <alignment horizontal="center" vertical="center"/>
    </xf>
    <xf numFmtId="183" fontId="21" fillId="0" borderId="31" xfId="49" applyNumberFormat="1" applyFont="1" applyBorder="1" applyAlignment="1">
      <alignment horizontal="right" vertical="center" wrapText="1"/>
    </xf>
    <xf numFmtId="183" fontId="21" fillId="0" borderId="32" xfId="49" applyNumberFormat="1" applyFont="1" applyBorder="1" applyAlignment="1">
      <alignment horizontal="right" vertical="center" wrapText="1"/>
    </xf>
    <xf numFmtId="183" fontId="21" fillId="24" borderId="33" xfId="49" applyNumberFormat="1" applyFont="1" applyFill="1" applyBorder="1" applyAlignment="1">
      <alignment horizontal="right" vertical="center" wrapText="1"/>
    </xf>
    <xf numFmtId="183" fontId="21" fillId="24" borderId="34" xfId="49" applyNumberFormat="1" applyFont="1" applyFill="1" applyBorder="1" applyAlignment="1">
      <alignment horizontal="right" vertical="center" wrapText="1"/>
    </xf>
    <xf numFmtId="20" fontId="21" fillId="0" borderId="22" xfId="0" applyNumberFormat="1" applyFont="1" applyBorder="1" applyAlignment="1">
      <alignment horizontal="center" vertical="center"/>
    </xf>
    <xf numFmtId="20" fontId="21" fillId="0" borderId="29" xfId="0" applyNumberFormat="1" applyFont="1" applyBorder="1" applyAlignment="1">
      <alignment horizontal="center" vertical="center"/>
    </xf>
    <xf numFmtId="20" fontId="26" fillId="24" borderId="31" xfId="0" applyNumberFormat="1" applyFont="1" applyFill="1" applyBorder="1" applyAlignment="1">
      <alignment horizontal="left" vertical="center"/>
    </xf>
    <xf numFmtId="20" fontId="26" fillId="24" borderId="32" xfId="0" applyNumberFormat="1" applyFont="1" applyFill="1" applyBorder="1" applyAlignment="1">
      <alignment horizontal="left" vertical="center"/>
    </xf>
    <xf numFmtId="183" fontId="21" fillId="0" borderId="22" xfId="49" applyNumberFormat="1" applyFont="1" applyBorder="1" applyAlignment="1">
      <alignment horizontal="right" vertical="center" wrapText="1"/>
    </xf>
    <xf numFmtId="183" fontId="21" fillId="0" borderId="29" xfId="49" applyNumberFormat="1" applyFont="1" applyBorder="1" applyAlignment="1">
      <alignment horizontal="right" vertical="center" wrapText="1"/>
    </xf>
    <xf numFmtId="0" fontId="69" fillId="0" borderId="0" xfId="0" applyFont="1" applyAlignment="1">
      <alignment vertical="center" wrapText="1"/>
    </xf>
    <xf numFmtId="0" fontId="28" fillId="0" borderId="0" xfId="0" applyFont="1" applyAlignment="1">
      <alignment horizontal="left" vertical="center" indent="1"/>
    </xf>
    <xf numFmtId="0" fontId="24" fillId="0" borderId="0" xfId="0" applyFont="1" applyAlignment="1">
      <alignment horizontal="left" vertical="center" wrapText="1"/>
    </xf>
    <xf numFmtId="0" fontId="25" fillId="0" borderId="22" xfId="0" applyFont="1" applyBorder="1" applyAlignment="1">
      <alignment horizontal="center" vertical="center" wrapText="1"/>
    </xf>
    <xf numFmtId="0" fontId="25" fillId="0" borderId="29" xfId="0" applyFont="1" applyBorder="1" applyAlignment="1">
      <alignment horizontal="center" vertical="center" wrapText="1"/>
    </xf>
    <xf numFmtId="183" fontId="21" fillId="24" borderId="22" xfId="49" applyNumberFormat="1" applyFont="1" applyFill="1" applyBorder="1" applyAlignment="1">
      <alignment horizontal="right" vertical="center" wrapText="1"/>
    </xf>
    <xf numFmtId="183" fontId="21" fillId="24" borderId="29" xfId="49" applyNumberFormat="1" applyFont="1" applyFill="1" applyBorder="1" applyAlignment="1">
      <alignment horizontal="right" vertical="center" wrapText="1"/>
    </xf>
    <xf numFmtId="0" fontId="33" fillId="24" borderId="43" xfId="0" applyFont="1" applyFill="1" applyBorder="1" applyAlignment="1">
      <alignment horizontal="left" vertical="center"/>
    </xf>
    <xf numFmtId="0" fontId="33" fillId="24" borderId="44" xfId="0" applyFont="1" applyFill="1" applyBorder="1" applyAlignment="1">
      <alignment horizontal="left" vertical="center"/>
    </xf>
    <xf numFmtId="0" fontId="68" fillId="25" borderId="11" xfId="0" applyFont="1" applyFill="1" applyBorder="1" applyAlignment="1">
      <alignment horizontal="center" vertical="center" wrapText="1"/>
    </xf>
    <xf numFmtId="0" fontId="68" fillId="25" borderId="30" xfId="0" applyFont="1" applyFill="1" applyBorder="1" applyAlignment="1">
      <alignment horizontal="center" vertical="center" wrapText="1"/>
    </xf>
    <xf numFmtId="0" fontId="68" fillId="25" borderId="10" xfId="0" applyFont="1" applyFill="1" applyBorder="1" applyAlignment="1">
      <alignment horizontal="center" vertical="center" textRotation="255"/>
    </xf>
    <xf numFmtId="0" fontId="68" fillId="26" borderId="22" xfId="0" applyFont="1" applyFill="1" applyBorder="1" applyAlignment="1">
      <alignment horizontal="center" vertical="center"/>
    </xf>
    <xf numFmtId="0" fontId="68" fillId="26" borderId="35" xfId="0" applyFont="1" applyFill="1" applyBorder="1" applyAlignment="1">
      <alignment horizontal="center" vertical="center"/>
    </xf>
    <xf numFmtId="0" fontId="68" fillId="26" borderId="29" xfId="0" applyFont="1" applyFill="1" applyBorder="1" applyAlignment="1">
      <alignment horizontal="center" vertical="center"/>
    </xf>
    <xf numFmtId="0" fontId="68" fillId="27" borderId="22" xfId="0" applyFont="1" applyFill="1" applyBorder="1" applyAlignment="1">
      <alignment horizontal="right" vertical="center"/>
    </xf>
    <xf numFmtId="0" fontId="68" fillId="27" borderId="35" xfId="0" applyFont="1" applyFill="1" applyBorder="1" applyAlignment="1">
      <alignment horizontal="right" vertical="center"/>
    </xf>
    <xf numFmtId="0" fontId="68" fillId="27" borderId="29" xfId="0" applyFont="1" applyFill="1" applyBorder="1" applyAlignment="1">
      <alignment horizontal="right" vertical="center"/>
    </xf>
    <xf numFmtId="0" fontId="68" fillId="0" borderId="0" xfId="0" applyFont="1" applyAlignment="1">
      <alignment horizontal="left" vertical="center"/>
    </xf>
    <xf numFmtId="0" fontId="69" fillId="0" borderId="0" xfId="0" applyFont="1" applyAlignment="1">
      <alignment horizontal="center" vertical="center"/>
    </xf>
    <xf numFmtId="0" fontId="68" fillId="0" borderId="10" xfId="0" applyFont="1" applyBorder="1" applyAlignment="1">
      <alignment horizontal="left" vertical="center"/>
    </xf>
    <xf numFmtId="0" fontId="71" fillId="0" borderId="0" xfId="0" applyFont="1" applyAlignment="1">
      <alignment horizontal="left" vertical="center"/>
    </xf>
    <xf numFmtId="0" fontId="68" fillId="25" borderId="10" xfId="0" applyFont="1" applyFill="1" applyBorder="1" applyAlignment="1">
      <alignment horizontal="center" vertical="center"/>
    </xf>
    <xf numFmtId="0" fontId="68" fillId="0" borderId="0" xfId="0" applyFont="1" applyAlignment="1">
      <alignment horizontal="left" vertical="center" wrapText="1"/>
    </xf>
    <xf numFmtId="0" fontId="68" fillId="0" borderId="0" xfId="0" applyFont="1" applyBorder="1" applyAlignment="1">
      <alignment horizontal="left" vertical="center" wrapText="1"/>
    </xf>
    <xf numFmtId="0" fontId="68" fillId="25" borderId="22" xfId="0" applyFont="1" applyFill="1" applyBorder="1" applyAlignment="1">
      <alignment horizontal="center" vertical="center" wrapText="1"/>
    </xf>
    <xf numFmtId="0" fontId="68" fillId="25" borderId="29" xfId="0" applyFont="1" applyFill="1" applyBorder="1" applyAlignment="1">
      <alignment horizontal="center" vertical="center" wrapText="1"/>
    </xf>
    <xf numFmtId="0" fontId="75" fillId="0" borderId="0" xfId="0" applyFont="1" applyBorder="1" applyAlignment="1">
      <alignment horizontal="left" vertical="center" wrapText="1"/>
    </xf>
    <xf numFmtId="0" fontId="68" fillId="25" borderId="35" xfId="0" applyFont="1" applyFill="1" applyBorder="1" applyAlignment="1">
      <alignment horizontal="center" vertical="center" wrapText="1"/>
    </xf>
    <xf numFmtId="0" fontId="0" fillId="0" borderId="29" xfId="0" applyBorder="1" applyAlignment="1">
      <alignment vertical="center"/>
    </xf>
    <xf numFmtId="38" fontId="68" fillId="24" borderId="22" xfId="0" applyNumberFormat="1" applyFont="1" applyFill="1" applyBorder="1" applyAlignment="1">
      <alignment horizontal="right" vertical="center"/>
    </xf>
    <xf numFmtId="0" fontId="68" fillId="24" borderId="29" xfId="0" applyFont="1" applyFill="1" applyBorder="1" applyAlignment="1">
      <alignment horizontal="right" vertical="center"/>
    </xf>
    <xf numFmtId="0" fontId="0" fillId="24" borderId="22" xfId="0" applyFill="1" applyBorder="1" applyAlignment="1">
      <alignment horizontal="center" vertical="center"/>
    </xf>
    <xf numFmtId="0" fontId="0" fillId="24" borderId="35" xfId="0" applyFill="1" applyBorder="1" applyAlignment="1">
      <alignment horizontal="center" vertical="center"/>
    </xf>
    <xf numFmtId="0" fontId="0" fillId="24" borderId="29" xfId="0" applyFill="1" applyBorder="1" applyAlignment="1">
      <alignment vertical="center"/>
    </xf>
    <xf numFmtId="0" fontId="34" fillId="0" borderId="0" xfId="0" applyFont="1" applyAlignment="1">
      <alignment horizontal="center" vertical="center"/>
    </xf>
    <xf numFmtId="0" fontId="0" fillId="0" borderId="22" xfId="0" applyBorder="1" applyAlignment="1">
      <alignment vertical="center"/>
    </xf>
    <xf numFmtId="0" fontId="0" fillId="0" borderId="35" xfId="0" applyBorder="1" applyAlignment="1">
      <alignment vertical="center"/>
    </xf>
    <xf numFmtId="0" fontId="23" fillId="0" borderId="27" xfId="0" applyFont="1" applyBorder="1" applyAlignment="1">
      <alignment horizontal="left" vertical="center"/>
    </xf>
    <xf numFmtId="0" fontId="24" fillId="0" borderId="22" xfId="0" applyFont="1" applyBorder="1" applyAlignment="1">
      <alignment horizontal="center" vertical="center"/>
    </xf>
    <xf numFmtId="0" fontId="24" fillId="0" borderId="35" xfId="0" applyFont="1" applyBorder="1" applyAlignment="1">
      <alignment horizontal="center" vertical="center"/>
    </xf>
    <xf numFmtId="0" fontId="24" fillId="0" borderId="29" xfId="0" applyFont="1" applyBorder="1" applyAlignment="1">
      <alignment horizontal="center" vertical="center"/>
    </xf>
    <xf numFmtId="0" fontId="76" fillId="24" borderId="11" xfId="0" applyFont="1" applyFill="1" applyBorder="1" applyAlignment="1">
      <alignment horizontal="center" vertical="center" wrapText="1" shrinkToFit="1"/>
    </xf>
    <xf numFmtId="0" fontId="0" fillId="24" borderId="30" xfId="0" applyFont="1" applyFill="1" applyBorder="1" applyAlignment="1">
      <alignment horizontal="center" vertical="center" wrapText="1" shrinkToFi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49" fontId="0" fillId="0" borderId="13" xfId="0" applyNumberFormat="1" applyFont="1" applyBorder="1" applyAlignment="1">
      <alignment horizontal="left" vertical="center"/>
    </xf>
    <xf numFmtId="49" fontId="0" fillId="0" borderId="0" xfId="0" applyNumberFormat="1" applyFont="1" applyAlignment="1">
      <alignment horizontal="left" vertical="center"/>
    </xf>
    <xf numFmtId="49" fontId="0" fillId="0" borderId="14" xfId="0" applyNumberFormat="1" applyFont="1" applyBorder="1" applyAlignment="1">
      <alignment horizontal="left" vertical="center"/>
    </xf>
    <xf numFmtId="49" fontId="77" fillId="0" borderId="13" xfId="43" applyNumberFormat="1" applyFont="1" applyBorder="1" applyAlignment="1">
      <alignment horizontal="left" vertical="center" wrapText="1"/>
    </xf>
    <xf numFmtId="49" fontId="77" fillId="0" borderId="0" xfId="43" applyNumberFormat="1" applyFont="1" applyBorder="1" applyAlignment="1">
      <alignment horizontal="left" vertical="center"/>
    </xf>
    <xf numFmtId="49" fontId="77" fillId="0" borderId="14" xfId="43" applyNumberFormat="1" applyFont="1" applyBorder="1" applyAlignment="1">
      <alignment horizontal="left" vertical="center"/>
    </xf>
    <xf numFmtId="49" fontId="77" fillId="0" borderId="26" xfId="43" applyNumberFormat="1" applyFont="1" applyBorder="1" applyAlignment="1">
      <alignment horizontal="left" vertical="center"/>
    </xf>
    <xf numFmtId="49" fontId="77" fillId="0" borderId="27" xfId="43" applyNumberFormat="1" applyFont="1" applyBorder="1" applyAlignment="1">
      <alignment horizontal="left" vertical="center"/>
    </xf>
    <xf numFmtId="49" fontId="77" fillId="0" borderId="28" xfId="43" applyNumberFormat="1" applyFont="1" applyBorder="1" applyAlignment="1">
      <alignment horizontal="left" vertical="center"/>
    </xf>
    <xf numFmtId="0" fontId="0" fillId="24" borderId="10" xfId="0" applyFont="1" applyFill="1" applyBorder="1" applyAlignment="1">
      <alignment horizontal="center" vertical="center" shrinkToFit="1"/>
    </xf>
    <xf numFmtId="0" fontId="0" fillId="24" borderId="11"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24" borderId="10" xfId="0" applyFont="1" applyFill="1" applyBorder="1" applyAlignment="1">
      <alignment horizontal="center" vertical="center" wrapText="1" shrinkToFit="1"/>
    </xf>
    <xf numFmtId="0" fontId="0" fillId="24" borderId="11"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30" xfId="0" applyFill="1" applyBorder="1" applyAlignment="1">
      <alignment horizontal="center" vertical="center" textRotation="255"/>
    </xf>
    <xf numFmtId="0" fontId="0" fillId="0" borderId="0" xfId="0" applyAlignment="1">
      <alignment horizontal="left" vertical="center"/>
    </xf>
    <xf numFmtId="0" fontId="0" fillId="0" borderId="13" xfId="0" applyBorder="1" applyAlignment="1">
      <alignment horizontal="center" vertical="center"/>
    </xf>
    <xf numFmtId="178" fontId="41" fillId="24" borderId="22" xfId="49" applyNumberFormat="1" applyFont="1" applyFill="1" applyBorder="1" applyAlignment="1">
      <alignment horizontal="center" vertical="center" shrinkToFit="1"/>
    </xf>
    <xf numFmtId="178" fontId="41" fillId="24" borderId="29" xfId="49" applyNumberFormat="1" applyFont="1" applyFill="1" applyBorder="1" applyAlignment="1">
      <alignment horizontal="center" vertical="center" shrinkToFit="1"/>
    </xf>
    <xf numFmtId="178" fontId="41" fillId="24" borderId="10" xfId="49" applyNumberFormat="1" applyFont="1" applyFill="1" applyBorder="1" applyAlignment="1">
      <alignment horizontal="right"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8" fontId="41" fillId="24" borderId="23" xfId="49" applyNumberFormat="1" applyFont="1" applyFill="1" applyBorder="1" applyAlignment="1">
      <alignment horizontal="center" vertical="center" shrinkToFit="1"/>
    </xf>
    <xf numFmtId="178" fontId="41" fillId="24" borderId="24" xfId="49" applyNumberFormat="1" applyFont="1" applyFill="1" applyBorder="1" applyAlignment="1">
      <alignment horizontal="center" vertical="center" shrinkToFit="1"/>
    </xf>
    <xf numFmtId="178" fontId="41" fillId="24" borderId="13" xfId="49" applyNumberFormat="1" applyFont="1" applyFill="1" applyBorder="1" applyAlignment="1">
      <alignment horizontal="center" vertical="center" shrinkToFit="1"/>
    </xf>
    <xf numFmtId="178" fontId="41" fillId="24" borderId="0" xfId="49" applyNumberFormat="1" applyFont="1" applyFill="1" applyBorder="1" applyAlignment="1">
      <alignment horizontal="center" vertical="center" shrinkToFit="1"/>
    </xf>
    <xf numFmtId="178" fontId="41" fillId="24" borderId="26" xfId="49" applyNumberFormat="1" applyFont="1" applyFill="1" applyBorder="1" applyAlignment="1">
      <alignment horizontal="center" vertical="center" shrinkToFit="1"/>
    </xf>
    <xf numFmtId="178" fontId="41" fillId="24" borderId="27" xfId="49" applyNumberFormat="1" applyFont="1" applyFill="1" applyBorder="1" applyAlignment="1">
      <alignment horizontal="center" vertical="center" shrinkToFit="1"/>
    </xf>
    <xf numFmtId="0" fontId="41" fillId="24" borderId="45" xfId="0" applyFont="1" applyFill="1" applyBorder="1" applyAlignment="1">
      <alignment horizontal="right" vertical="center" shrinkToFit="1"/>
    </xf>
    <xf numFmtId="0" fontId="41" fillId="24" borderId="49" xfId="0" applyFont="1" applyFill="1" applyBorder="1" applyAlignment="1">
      <alignment horizontal="right" vertical="center" shrinkToFit="1"/>
    </xf>
    <xf numFmtId="0" fontId="41" fillId="24" borderId="46" xfId="0" applyFont="1" applyFill="1" applyBorder="1" applyAlignment="1">
      <alignment horizontal="right" vertical="center" shrinkToFit="1"/>
    </xf>
    <xf numFmtId="183" fontId="41" fillId="24" borderId="50" xfId="49" applyNumberFormat="1" applyFont="1" applyFill="1" applyBorder="1" applyAlignment="1">
      <alignment vertical="center" shrinkToFit="1"/>
    </xf>
    <xf numFmtId="183" fontId="41" fillId="24" borderId="51" xfId="49" applyNumberFormat="1" applyFont="1" applyFill="1" applyBorder="1" applyAlignment="1">
      <alignment vertical="center" shrinkToFit="1"/>
    </xf>
    <xf numFmtId="183" fontId="41" fillId="24" borderId="52" xfId="49" applyNumberFormat="1" applyFont="1" applyFill="1" applyBorder="1" applyAlignment="1">
      <alignment vertical="center" shrinkToFit="1"/>
    </xf>
    <xf numFmtId="0" fontId="41" fillId="24" borderId="11" xfId="0" applyFont="1" applyFill="1" applyBorder="1" applyAlignment="1">
      <alignment vertical="center" shrinkToFit="1"/>
    </xf>
    <xf numFmtId="0" fontId="47" fillId="24" borderId="53" xfId="0" applyFont="1" applyFill="1" applyBorder="1" applyAlignment="1">
      <alignment horizontal="left" vertical="center" wrapText="1" shrinkToFit="1"/>
    </xf>
    <xf numFmtId="0" fontId="47" fillId="24" borderId="54" xfId="0" applyFont="1" applyFill="1" applyBorder="1" applyAlignment="1">
      <alignment horizontal="left" vertical="center" shrinkToFit="1"/>
    </xf>
    <xf numFmtId="0" fontId="47" fillId="24" borderId="20" xfId="0" applyFont="1" applyFill="1" applyBorder="1" applyAlignment="1">
      <alignment horizontal="left" vertical="center" shrinkToFit="1"/>
    </xf>
    <xf numFmtId="0" fontId="47" fillId="24" borderId="55" xfId="0" applyFont="1" applyFill="1" applyBorder="1" applyAlignment="1">
      <alignment horizontal="left" vertical="center" shrinkToFit="1"/>
    </xf>
    <xf numFmtId="38" fontId="41" fillId="24" borderId="50" xfId="49" applyFont="1" applyFill="1" applyBorder="1" applyAlignment="1">
      <alignment vertical="center" shrinkToFit="1"/>
    </xf>
    <xf numFmtId="38" fontId="41" fillId="24" borderId="52" xfId="49" applyFont="1" applyFill="1" applyBorder="1" applyAlignment="1">
      <alignment vertical="center" shrinkToFit="1"/>
    </xf>
    <xf numFmtId="0" fontId="51" fillId="0" borderId="0" xfId="0" applyFont="1" applyBorder="1" applyAlignment="1">
      <alignment horizontal="center" wrapText="1"/>
    </xf>
    <xf numFmtId="0" fontId="33" fillId="24" borderId="31" xfId="0" applyFont="1" applyFill="1" applyBorder="1" applyAlignment="1">
      <alignment horizontal="left" vertical="center"/>
    </xf>
    <xf numFmtId="0" fontId="33" fillId="24" borderId="32" xfId="0" applyFont="1" applyFill="1" applyBorder="1" applyAlignment="1">
      <alignment horizontal="left" vertical="center"/>
    </xf>
    <xf numFmtId="176" fontId="27" fillId="0" borderId="13" xfId="49" applyNumberFormat="1" applyFont="1" applyFill="1" applyBorder="1" applyAlignment="1">
      <alignment horizontal="left" vertical="center" wrapText="1"/>
    </xf>
    <xf numFmtId="176" fontId="27" fillId="0" borderId="0" xfId="49" applyNumberFormat="1"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28</xdr:row>
      <xdr:rowOff>28575</xdr:rowOff>
    </xdr:from>
    <xdr:to>
      <xdr:col>6</xdr:col>
      <xdr:colOff>57150</xdr:colOff>
      <xdr:row>31</xdr:row>
      <xdr:rowOff>257175</xdr:rowOff>
    </xdr:to>
    <xdr:sp>
      <xdr:nvSpPr>
        <xdr:cNvPr id="1" name="吹き出し: 角を丸めた四角形 1"/>
        <xdr:cNvSpPr>
          <a:spLocks/>
        </xdr:cNvSpPr>
      </xdr:nvSpPr>
      <xdr:spPr>
        <a:xfrm>
          <a:off x="4867275" y="7600950"/>
          <a:ext cx="2076450" cy="1028700"/>
        </a:xfrm>
        <a:prstGeom prst="wedgeRoundRectCallout">
          <a:avLst>
            <a:gd name="adj1" fmla="val -61652"/>
            <a:gd name="adj2" fmla="val -15787"/>
          </a:avLst>
        </a:prstGeom>
        <a:solidFill>
          <a:srgbClr val="FFFFFF"/>
        </a:solidFill>
        <a:ln w="31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・資源エネルギー庁によるエネルギ－利用最適化診断事業の補助事業者、地域プラットフォーム構築事業の間接補助事業者が実施するものは対象外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1,000</a:t>
          </a:r>
          <a:r>
            <a:rPr lang="en-US" cap="none" sz="1000" b="0" i="0" u="none" baseline="0">
              <a:solidFill>
                <a:srgbClr val="000000"/>
              </a:solidFill>
              <a:latin typeface="ＭＳ Ｐゴシック"/>
              <a:ea typeface="ＭＳ Ｐゴシック"/>
              <a:cs typeface="ＭＳ Ｐゴシック"/>
            </a:rPr>
            <a:t>円未満切り捨て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41</xdr:row>
      <xdr:rowOff>19050</xdr:rowOff>
    </xdr:from>
    <xdr:to>
      <xdr:col>9</xdr:col>
      <xdr:colOff>485775</xdr:colOff>
      <xdr:row>44</xdr:row>
      <xdr:rowOff>180975</xdr:rowOff>
    </xdr:to>
    <xdr:sp>
      <xdr:nvSpPr>
        <xdr:cNvPr id="1" name="右中かっこ 1"/>
        <xdr:cNvSpPr>
          <a:spLocks/>
        </xdr:cNvSpPr>
      </xdr:nvSpPr>
      <xdr:spPr>
        <a:xfrm>
          <a:off x="7953375" y="7953375"/>
          <a:ext cx="361950" cy="733425"/>
        </a:xfrm>
        <a:prstGeom prst="rightBrac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29</xdr:row>
      <xdr:rowOff>28575</xdr:rowOff>
    </xdr:from>
    <xdr:to>
      <xdr:col>6</xdr:col>
      <xdr:colOff>104775</xdr:colOff>
      <xdr:row>32</xdr:row>
      <xdr:rowOff>247650</xdr:rowOff>
    </xdr:to>
    <xdr:sp>
      <xdr:nvSpPr>
        <xdr:cNvPr id="1" name="吹き出し: 角を丸めた四角形 1"/>
        <xdr:cNvSpPr>
          <a:spLocks/>
        </xdr:cNvSpPr>
      </xdr:nvSpPr>
      <xdr:spPr>
        <a:xfrm>
          <a:off x="4886325" y="7715250"/>
          <a:ext cx="2105025" cy="1019175"/>
        </a:xfrm>
        <a:prstGeom prst="wedgeRoundRectCallout">
          <a:avLst>
            <a:gd name="adj1" fmla="val -59490"/>
            <a:gd name="adj2" fmla="val -19462"/>
          </a:avLst>
        </a:prstGeom>
        <a:solidFill>
          <a:srgbClr val="FFFFFF"/>
        </a:solidFill>
        <a:ln w="317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・資源エネルギー庁によるエネルギ－利用最適化診断事業の補助事業者、地域プラットフォーム構築事業の間接補助事業者が実施するものは対象外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1,000</a:t>
          </a:r>
          <a:r>
            <a:rPr lang="en-US" cap="none" sz="1000" b="0" i="0" u="none" baseline="0">
              <a:solidFill>
                <a:srgbClr val="000000"/>
              </a:solidFill>
              <a:latin typeface="ＭＳ Ｐゴシック"/>
              <a:ea typeface="ＭＳ Ｐゴシック"/>
              <a:cs typeface="ＭＳ Ｐゴシック"/>
            </a:rPr>
            <a:t>円未満切り捨て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ref.kagoshima.jp/ad02/kurashi-kankyo/kankyo/ondanka/jyourei/ontaimanyuaru.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G54"/>
  <sheetViews>
    <sheetView showGridLines="0" zoomScale="93" zoomScaleNormal="93" zoomScaleSheetLayoutView="98" zoomScalePageLayoutView="0" workbookViewId="0" topLeftCell="A28">
      <selection activeCell="C47" sqref="C47"/>
    </sheetView>
  </sheetViews>
  <sheetFormatPr defaultColWidth="9.140625" defaultRowHeight="12"/>
  <cols>
    <col min="1" max="1" width="5.421875" style="2" customWidth="1"/>
    <col min="2" max="2" width="20.7109375" style="2" customWidth="1"/>
    <col min="3" max="3" width="19.421875" style="2" customWidth="1"/>
    <col min="4" max="4" width="23.8515625" style="2" customWidth="1"/>
    <col min="5" max="5" width="20.421875" style="2" customWidth="1"/>
    <col min="6" max="6" width="13.421875" style="2" customWidth="1"/>
    <col min="7" max="7" width="2.421875" style="2" customWidth="1"/>
    <col min="8" max="16384" width="9.140625" style="2" customWidth="1"/>
  </cols>
  <sheetData>
    <row r="1" spans="2:3" s="1" customFormat="1" ht="20.25" customHeight="1">
      <c r="B1" s="12" t="s">
        <v>147</v>
      </c>
      <c r="C1" s="4"/>
    </row>
    <row r="2" spans="2:7" s="1" customFormat="1" ht="17.25" customHeight="1">
      <c r="B2" s="151" t="s">
        <v>142</v>
      </c>
      <c r="C2" s="151"/>
      <c r="D2" s="151"/>
      <c r="E2" s="151"/>
      <c r="F2" s="151"/>
      <c r="G2" s="151"/>
    </row>
    <row r="3" spans="3:7" s="7" customFormat="1" ht="1.5" customHeight="1">
      <c r="C3" s="8"/>
      <c r="D3" s="8"/>
      <c r="E3" s="8"/>
      <c r="F3" s="8"/>
      <c r="G3" s="8"/>
    </row>
    <row r="4" spans="2:4" s="7" customFormat="1" ht="23.25" customHeight="1">
      <c r="B4" s="89" t="s">
        <v>15</v>
      </c>
      <c r="C4" s="90"/>
      <c r="D4" s="91"/>
    </row>
    <row r="5" spans="2:4" s="7" customFormat="1" ht="27" customHeight="1">
      <c r="B5" s="89" t="s">
        <v>16</v>
      </c>
      <c r="C5" s="90"/>
      <c r="D5" s="91"/>
    </row>
    <row r="6" spans="2:4" s="7" customFormat="1" ht="15.75" customHeight="1">
      <c r="B6" s="15"/>
      <c r="C6" s="15"/>
      <c r="D6" s="15"/>
    </row>
    <row r="7" spans="2:6" s="7" customFormat="1" ht="21.75" customHeight="1">
      <c r="B7" s="15"/>
      <c r="C7" s="15"/>
      <c r="D7" s="152" t="s">
        <v>148</v>
      </c>
      <c r="E7" s="153"/>
      <c r="F7" s="164">
        <v>0</v>
      </c>
    </row>
    <row r="8" spans="2:6" s="7" customFormat="1" ht="21.75" customHeight="1">
      <c r="B8" s="15"/>
      <c r="C8" s="15"/>
      <c r="D8" s="154"/>
      <c r="E8" s="155"/>
      <c r="F8" s="165"/>
    </row>
    <row r="9" spans="2:7" s="7" customFormat="1" ht="16.5" customHeight="1">
      <c r="B9" s="85" t="s">
        <v>4</v>
      </c>
      <c r="C9" s="85"/>
      <c r="D9" s="85"/>
      <c r="E9" s="85"/>
      <c r="F9" s="6"/>
      <c r="G9" s="6"/>
    </row>
    <row r="10" spans="2:7" s="7" customFormat="1" ht="25.5" customHeight="1">
      <c r="B10" s="87" t="s">
        <v>135</v>
      </c>
      <c r="C10" s="87"/>
      <c r="D10" s="87"/>
      <c r="E10" s="87"/>
      <c r="F10" s="88"/>
      <c r="G10" s="6"/>
    </row>
    <row r="11" spans="2:7" s="1" customFormat="1" ht="20.25" customHeight="1">
      <c r="B11" s="93" t="s">
        <v>3</v>
      </c>
      <c r="C11" s="94" t="s">
        <v>0</v>
      </c>
      <c r="D11" s="95" t="s">
        <v>6</v>
      </c>
      <c r="E11" s="96" t="s">
        <v>2</v>
      </c>
      <c r="F11" s="96" t="s">
        <v>5</v>
      </c>
      <c r="G11" s="5"/>
    </row>
    <row r="12" spans="2:6" s="1" customFormat="1" ht="19.5" customHeight="1">
      <c r="B12" s="73"/>
      <c r="C12" s="10"/>
      <c r="D12" s="142"/>
      <c r="E12" s="10"/>
      <c r="F12" s="14"/>
    </row>
    <row r="13" spans="2:6" s="1" customFormat="1" ht="21" customHeight="1">
      <c r="B13" s="74"/>
      <c r="C13" s="10"/>
      <c r="D13" s="143"/>
      <c r="E13" s="10"/>
      <c r="F13" s="14"/>
    </row>
    <row r="14" spans="2:6" s="1" customFormat="1" ht="21" customHeight="1">
      <c r="B14" s="75"/>
      <c r="C14" s="10"/>
      <c r="D14" s="143"/>
      <c r="E14" s="10"/>
      <c r="F14" s="14"/>
    </row>
    <row r="15" spans="2:6" s="1" customFormat="1" ht="21" customHeight="1">
      <c r="B15" s="73"/>
      <c r="C15" s="10"/>
      <c r="D15" s="143"/>
      <c r="E15" s="10"/>
      <c r="F15" s="14"/>
    </row>
    <row r="16" spans="2:6" s="1" customFormat="1" ht="21" customHeight="1">
      <c r="B16" s="74"/>
      <c r="C16" s="10"/>
      <c r="D16" s="143"/>
      <c r="E16" s="10"/>
      <c r="F16" s="14"/>
    </row>
    <row r="17" spans="2:6" s="1" customFormat="1" ht="21" customHeight="1">
      <c r="B17" s="75"/>
      <c r="C17" s="10"/>
      <c r="D17" s="143"/>
      <c r="E17" s="10"/>
      <c r="F17" s="14"/>
    </row>
    <row r="18" spans="2:6" s="1" customFormat="1" ht="21" customHeight="1">
      <c r="B18" s="74"/>
      <c r="C18" s="10"/>
      <c r="D18" s="143"/>
      <c r="E18" s="10"/>
      <c r="F18" s="14"/>
    </row>
    <row r="19" spans="2:6" s="1" customFormat="1" ht="21" customHeight="1">
      <c r="B19" s="74"/>
      <c r="C19" s="10"/>
      <c r="D19" s="143"/>
      <c r="E19" s="10"/>
      <c r="F19" s="14"/>
    </row>
    <row r="20" spans="2:6" s="1" customFormat="1" ht="21" customHeight="1">
      <c r="B20" s="74"/>
      <c r="C20" s="10"/>
      <c r="D20" s="143"/>
      <c r="E20" s="10"/>
      <c r="F20" s="14"/>
    </row>
    <row r="21" spans="2:7" s="1" customFormat="1" ht="21" customHeight="1">
      <c r="B21" s="73"/>
      <c r="C21" s="10"/>
      <c r="D21" s="142"/>
      <c r="E21" s="10"/>
      <c r="F21" s="14"/>
      <c r="G21" s="4"/>
    </row>
    <row r="22" spans="2:6" s="3" customFormat="1" ht="21" customHeight="1">
      <c r="B22" s="74"/>
      <c r="C22" s="10"/>
      <c r="D22" s="143"/>
      <c r="E22" s="10"/>
      <c r="F22" s="14"/>
    </row>
    <row r="23" spans="2:6" s="3" customFormat="1" ht="21" customHeight="1" thickBot="1">
      <c r="B23" s="75"/>
      <c r="C23" s="10"/>
      <c r="D23" s="143"/>
      <c r="E23" s="10"/>
      <c r="F23" s="14"/>
    </row>
    <row r="24" spans="2:6" s="3" customFormat="1" ht="25.5" customHeight="1" thickBot="1" thickTop="1">
      <c r="B24" s="156" t="s">
        <v>161</v>
      </c>
      <c r="C24" s="157"/>
      <c r="D24" s="138">
        <f>SUM(D12:D23)</f>
        <v>0</v>
      </c>
      <c r="E24" s="133" t="s">
        <v>155</v>
      </c>
      <c r="F24" s="20"/>
    </row>
    <row r="25" spans="2:7" s="3" customFormat="1" ht="26.25" customHeight="1" thickBot="1" thickTop="1">
      <c r="B25" s="158" t="s">
        <v>137</v>
      </c>
      <c r="C25" s="159"/>
      <c r="D25" s="139">
        <f>D24</f>
        <v>0</v>
      </c>
      <c r="E25" s="162" t="s">
        <v>141</v>
      </c>
      <c r="F25" s="163"/>
      <c r="G25" s="82"/>
    </row>
    <row r="26" spans="2:7" s="3" customFormat="1" ht="36.75" customHeight="1" thickTop="1">
      <c r="B26" s="160" t="s">
        <v>158</v>
      </c>
      <c r="C26" s="161"/>
      <c r="D26" s="146">
        <f>IF(F7=1,MIN(ROUNDDOWN(D25*1/2,-3),3000000),MIN(ROUNDDOWN(D25*1/2,-3),2000000))</f>
        <v>0</v>
      </c>
      <c r="E26" s="162"/>
      <c r="F26" s="163"/>
      <c r="G26" s="11"/>
    </row>
    <row r="27" spans="2:7" s="7" customFormat="1" ht="25.5" customHeight="1">
      <c r="B27" s="92"/>
      <c r="C27" s="92"/>
      <c r="D27" s="149"/>
      <c r="E27" s="92"/>
      <c r="F27" s="2"/>
      <c r="G27" s="6"/>
    </row>
    <row r="28" spans="2:7" s="1" customFormat="1" ht="21" customHeight="1">
      <c r="B28" s="87" t="s">
        <v>164</v>
      </c>
      <c r="C28" s="87"/>
      <c r="D28" s="150"/>
      <c r="E28" s="92"/>
      <c r="F28" s="2"/>
      <c r="G28" s="6"/>
    </row>
    <row r="29" spans="2:7" s="1" customFormat="1" ht="21" customHeight="1">
      <c r="B29" s="170" t="s">
        <v>150</v>
      </c>
      <c r="C29" s="171"/>
      <c r="D29" s="136" t="s">
        <v>6</v>
      </c>
      <c r="E29" s="162" t="s">
        <v>143</v>
      </c>
      <c r="F29" s="163"/>
      <c r="G29" s="5"/>
    </row>
    <row r="30" spans="2:7" s="1" customFormat="1" ht="21" customHeight="1">
      <c r="B30" s="170"/>
      <c r="C30" s="171"/>
      <c r="D30" s="136"/>
      <c r="E30" s="162"/>
      <c r="F30" s="163"/>
      <c r="G30" s="5"/>
    </row>
    <row r="31" spans="2:7" s="1" customFormat="1" ht="21" customHeight="1">
      <c r="B31" s="86"/>
      <c r="C31" s="100"/>
      <c r="D31" s="136"/>
      <c r="E31" s="162"/>
      <c r="F31" s="163"/>
      <c r="G31" s="5"/>
    </row>
    <row r="32" spans="2:7" s="1" customFormat="1" ht="21" customHeight="1" thickBot="1">
      <c r="B32" s="172" t="s">
        <v>161</v>
      </c>
      <c r="C32" s="173"/>
      <c r="D32" s="137">
        <f>SUM(D30:D31)</f>
        <v>0</v>
      </c>
      <c r="E32" s="162"/>
      <c r="F32" s="163"/>
      <c r="G32" s="5"/>
    </row>
    <row r="33" spans="2:6" s="3" customFormat="1" ht="24.75" customHeight="1" thickBot="1" thickTop="1">
      <c r="B33" s="183" t="s">
        <v>151</v>
      </c>
      <c r="C33" s="184"/>
      <c r="D33" s="138">
        <f>SUM(D32)</f>
        <v>0</v>
      </c>
      <c r="E33" s="162"/>
      <c r="F33" s="163"/>
    </row>
    <row r="34" spans="2:7" s="3" customFormat="1" ht="24.75" customHeight="1" thickBot="1" thickTop="1">
      <c r="B34" s="158" t="s">
        <v>162</v>
      </c>
      <c r="C34" s="159"/>
      <c r="D34" s="139">
        <f>MIN(ROUNDDOWN(D33*1/2,-3),75000)</f>
        <v>0</v>
      </c>
      <c r="E34" s="70"/>
      <c r="F34" s="82"/>
      <c r="G34" s="82"/>
    </row>
    <row r="35" spans="2:7" s="3" customFormat="1" ht="21" customHeight="1" thickBot="1" thickTop="1">
      <c r="B35" s="83"/>
      <c r="C35" s="84"/>
      <c r="D35" s="140"/>
      <c r="E35" s="84"/>
      <c r="F35" s="20"/>
      <c r="G35" s="1"/>
    </row>
    <row r="36" spans="2:4" ht="37.5" customHeight="1" thickBot="1" thickTop="1">
      <c r="B36" s="101" t="s">
        <v>163</v>
      </c>
      <c r="C36" s="102" t="s">
        <v>136</v>
      </c>
      <c r="D36" s="141">
        <f>D26+D34</f>
        <v>0</v>
      </c>
    </row>
    <row r="37" ht="14.25" customHeight="1" thickTop="1"/>
    <row r="40" spans="2:7" ht="24" customHeight="1">
      <c r="B40" s="1" t="s">
        <v>7</v>
      </c>
      <c r="C40" s="1"/>
      <c r="D40" s="1"/>
      <c r="E40" s="1"/>
      <c r="F40" s="1"/>
      <c r="G40" s="6" t="s">
        <v>1</v>
      </c>
    </row>
    <row r="41" spans="2:6" ht="21" customHeight="1">
      <c r="B41" s="16" t="s">
        <v>3</v>
      </c>
      <c r="C41" s="179" t="s">
        <v>8</v>
      </c>
      <c r="D41" s="180"/>
      <c r="E41" s="179" t="s">
        <v>9</v>
      </c>
      <c r="F41" s="180"/>
    </row>
    <row r="42" spans="2:6" ht="24.75" customHeight="1">
      <c r="B42" s="17" t="s">
        <v>10</v>
      </c>
      <c r="C42" s="174"/>
      <c r="D42" s="175"/>
      <c r="E42" s="71"/>
      <c r="F42" s="72"/>
    </row>
    <row r="43" spans="2:6" ht="24.75" customHeight="1">
      <c r="B43" s="17" t="s">
        <v>11</v>
      </c>
      <c r="C43" s="174"/>
      <c r="D43" s="175"/>
      <c r="E43" s="71"/>
      <c r="F43" s="72"/>
    </row>
    <row r="44" spans="2:6" ht="26.25" customHeight="1">
      <c r="B44" s="17" t="s">
        <v>12</v>
      </c>
      <c r="C44" s="181">
        <f>D36</f>
        <v>0</v>
      </c>
      <c r="D44" s="182"/>
      <c r="E44" s="71"/>
      <c r="F44" s="72"/>
    </row>
    <row r="45" spans="2:6" ht="27" customHeight="1" thickBot="1">
      <c r="B45" s="18" t="s">
        <v>13</v>
      </c>
      <c r="C45" s="166"/>
      <c r="D45" s="167"/>
      <c r="E45" s="77"/>
      <c r="F45" s="78"/>
    </row>
    <row r="46" spans="2:6" ht="24" customHeight="1" thickTop="1">
      <c r="B46" s="19" t="s">
        <v>14</v>
      </c>
      <c r="C46" s="168">
        <f>D24+D32</f>
        <v>0</v>
      </c>
      <c r="D46" s="169"/>
      <c r="E46" s="79"/>
      <c r="F46" s="80"/>
    </row>
    <row r="47" spans="2:7" ht="17.25">
      <c r="B47" s="1"/>
      <c r="C47" s="1"/>
      <c r="D47" s="1"/>
      <c r="E47" s="1"/>
      <c r="F47" s="1"/>
      <c r="G47" s="1"/>
    </row>
    <row r="48" spans="2:7" ht="21" customHeight="1">
      <c r="B48" s="81" t="s">
        <v>18</v>
      </c>
      <c r="C48" s="81"/>
      <c r="D48" s="81"/>
      <c r="E48" s="81"/>
      <c r="F48" s="81"/>
      <c r="G48" s="81"/>
    </row>
    <row r="49" spans="2:7" ht="23.25" customHeight="1">
      <c r="B49" s="81" t="s">
        <v>17</v>
      </c>
      <c r="C49" s="81"/>
      <c r="D49" s="81"/>
      <c r="E49" s="81"/>
      <c r="F49" s="81"/>
      <c r="G49" s="81"/>
    </row>
    <row r="50" spans="2:7" ht="41.25" customHeight="1">
      <c r="B50" s="97"/>
      <c r="C50" s="97"/>
      <c r="D50" s="97"/>
      <c r="E50" s="97"/>
      <c r="F50" s="97"/>
      <c r="G50" s="97"/>
    </row>
    <row r="51" spans="2:7" ht="23.25" customHeight="1">
      <c r="B51" s="76"/>
      <c r="C51" s="76"/>
      <c r="D51" s="76"/>
      <c r="E51" s="76"/>
      <c r="F51" s="76"/>
      <c r="G51" s="76"/>
    </row>
    <row r="52" spans="2:7" ht="44.25" customHeight="1">
      <c r="B52" s="176"/>
      <c r="C52" s="176"/>
      <c r="D52" s="176"/>
      <c r="E52" s="176"/>
      <c r="F52" s="176"/>
      <c r="G52" s="176"/>
    </row>
    <row r="53" spans="2:7" ht="23.25" customHeight="1">
      <c r="B53" s="177"/>
      <c r="C53" s="177"/>
      <c r="D53" s="177"/>
      <c r="E53" s="177"/>
      <c r="F53" s="177"/>
      <c r="G53" s="177"/>
    </row>
    <row r="54" spans="2:7" ht="41.25" customHeight="1">
      <c r="B54" s="178"/>
      <c r="C54" s="178"/>
      <c r="D54" s="178"/>
      <c r="E54" s="178"/>
      <c r="F54" s="178"/>
      <c r="G54" s="178"/>
    </row>
  </sheetData>
  <sheetProtection/>
  <mergeCells count="23">
    <mergeCell ref="B52:G52"/>
    <mergeCell ref="B53:G53"/>
    <mergeCell ref="B54:G54"/>
    <mergeCell ref="E29:F33"/>
    <mergeCell ref="B34:C34"/>
    <mergeCell ref="C41:D41"/>
    <mergeCell ref="E41:F41"/>
    <mergeCell ref="C44:D44"/>
    <mergeCell ref="B33:C33"/>
    <mergeCell ref="B29:C29"/>
    <mergeCell ref="C45:D45"/>
    <mergeCell ref="C46:D46"/>
    <mergeCell ref="B30:C30"/>
    <mergeCell ref="B32:C32"/>
    <mergeCell ref="C42:D42"/>
    <mergeCell ref="C43:D43"/>
    <mergeCell ref="B2:G2"/>
    <mergeCell ref="D7:E8"/>
    <mergeCell ref="B24:C24"/>
    <mergeCell ref="B25:C25"/>
    <mergeCell ref="B26:C26"/>
    <mergeCell ref="E25:F26"/>
    <mergeCell ref="F7:F8"/>
  </mergeCell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J37"/>
  <sheetViews>
    <sheetView zoomScalePageLayoutView="0" workbookViewId="0" topLeftCell="A1">
      <selection activeCell="L23" sqref="L23"/>
    </sheetView>
  </sheetViews>
  <sheetFormatPr defaultColWidth="9.140625" defaultRowHeight="12"/>
  <cols>
    <col min="1" max="1" width="1.28515625" style="0" customWidth="1"/>
    <col min="2" max="2" width="3.7109375" style="0" customWidth="1"/>
    <col min="3" max="3" width="10.421875" style="0" customWidth="1"/>
    <col min="4" max="4" width="14.421875" style="0" customWidth="1"/>
    <col min="5" max="5" width="13.57421875" style="0" customWidth="1"/>
    <col min="6" max="6" width="13.8515625" style="0" customWidth="1"/>
    <col min="7" max="7" width="13.57421875" style="0" customWidth="1"/>
    <col min="8" max="8" width="14.8515625" style="0" customWidth="1"/>
    <col min="9" max="9" width="16.28125" style="0" customWidth="1"/>
    <col min="10" max="10" width="3.00390625" style="0" customWidth="1"/>
  </cols>
  <sheetData>
    <row r="1" spans="2:9" ht="18" customHeight="1">
      <c r="B1" s="194" t="s">
        <v>145</v>
      </c>
      <c r="C1" s="194"/>
      <c r="D1" s="194"/>
      <c r="E1" s="60"/>
      <c r="F1" s="60"/>
      <c r="G1" s="60"/>
      <c r="H1" s="60"/>
      <c r="I1" s="60"/>
    </row>
    <row r="2" spans="2:9" ht="6" customHeight="1">
      <c r="B2" s="61"/>
      <c r="C2" s="61"/>
      <c r="D2" s="61"/>
      <c r="E2" s="60"/>
      <c r="F2" s="60"/>
      <c r="G2" s="60"/>
      <c r="H2" s="60"/>
      <c r="I2" s="60"/>
    </row>
    <row r="3" spans="2:9" ht="14.25">
      <c r="B3" s="195" t="s">
        <v>112</v>
      </c>
      <c r="C3" s="195"/>
      <c r="D3" s="195"/>
      <c r="E3" s="195"/>
      <c r="F3" s="195"/>
      <c r="G3" s="195"/>
      <c r="H3" s="195"/>
      <c r="I3" s="195"/>
    </row>
    <row r="4" spans="2:9" ht="9" customHeight="1">
      <c r="B4" s="62"/>
      <c r="C4" s="62"/>
      <c r="D4" s="62"/>
      <c r="E4" s="62"/>
      <c r="F4" s="62"/>
      <c r="G4" s="62"/>
      <c r="H4" s="62"/>
      <c r="I4" s="62"/>
    </row>
    <row r="5" spans="2:9" ht="14.25">
      <c r="B5" s="196" t="s">
        <v>113</v>
      </c>
      <c r="C5" s="196"/>
      <c r="D5" s="196"/>
      <c r="E5" s="196"/>
      <c r="F5" s="196"/>
      <c r="G5" s="60"/>
      <c r="H5" s="133" t="s">
        <v>155</v>
      </c>
      <c r="I5" s="60"/>
    </row>
    <row r="6" spans="2:9" ht="7.5" customHeight="1">
      <c r="B6" s="61"/>
      <c r="C6" s="61"/>
      <c r="D6" s="61"/>
      <c r="E6" s="61"/>
      <c r="F6" s="61"/>
      <c r="G6" s="60"/>
      <c r="H6" s="60"/>
      <c r="I6" s="60"/>
    </row>
    <row r="7" spans="2:9" ht="13.5">
      <c r="B7" s="196" t="s">
        <v>114</v>
      </c>
      <c r="C7" s="196"/>
      <c r="D7" s="196"/>
      <c r="E7" s="196"/>
      <c r="F7" s="196"/>
      <c r="G7" s="196"/>
      <c r="H7" s="196"/>
      <c r="I7" s="60"/>
    </row>
    <row r="8" spans="2:9" ht="13.5">
      <c r="B8" s="196" t="s">
        <v>115</v>
      </c>
      <c r="C8" s="196"/>
      <c r="D8" s="196"/>
      <c r="E8" s="196"/>
      <c r="F8" s="196"/>
      <c r="G8" s="196"/>
      <c r="H8" s="196"/>
      <c r="I8" s="60"/>
    </row>
    <row r="9" spans="2:9" ht="13.5">
      <c r="B9" s="196" t="s">
        <v>116</v>
      </c>
      <c r="C9" s="196"/>
      <c r="D9" s="196"/>
      <c r="E9" s="196"/>
      <c r="F9" s="196"/>
      <c r="G9" s="196"/>
      <c r="H9" s="196"/>
      <c r="I9" s="60"/>
    </row>
    <row r="10" spans="2:9" ht="14.25" customHeight="1">
      <c r="B10" s="63"/>
      <c r="C10" s="63"/>
      <c r="D10" s="63"/>
      <c r="E10" s="63"/>
      <c r="F10" s="63"/>
      <c r="G10" s="63"/>
      <c r="H10" s="63"/>
      <c r="I10" s="60"/>
    </row>
    <row r="11" spans="2:9" ht="14.25" customHeight="1">
      <c r="B11" s="197" t="s">
        <v>117</v>
      </c>
      <c r="C11" s="197"/>
      <c r="D11" s="197"/>
      <c r="E11" s="197"/>
      <c r="F11" s="197"/>
      <c r="G11" s="197"/>
      <c r="H11" s="60"/>
      <c r="I11" s="60"/>
    </row>
    <row r="12" spans="2:9" ht="3.75" customHeight="1">
      <c r="B12" s="64"/>
      <c r="C12" s="64"/>
      <c r="D12" s="64"/>
      <c r="E12" s="64"/>
      <c r="F12" s="64"/>
      <c r="G12" s="60"/>
      <c r="H12" s="60"/>
      <c r="I12" s="60"/>
    </row>
    <row r="13" spans="2:9" ht="18.75" customHeight="1">
      <c r="B13" s="60"/>
      <c r="C13" s="198" t="s">
        <v>118</v>
      </c>
      <c r="D13" s="198"/>
      <c r="E13" s="198"/>
      <c r="F13" s="65" t="s">
        <v>119</v>
      </c>
      <c r="G13" s="65" t="s">
        <v>120</v>
      </c>
      <c r="H13" s="185" t="s">
        <v>121</v>
      </c>
      <c r="I13" s="185" t="s">
        <v>122</v>
      </c>
    </row>
    <row r="14" spans="2:9" ht="32.25" customHeight="1">
      <c r="B14" s="60"/>
      <c r="C14" s="198"/>
      <c r="D14" s="198"/>
      <c r="E14" s="198"/>
      <c r="F14" s="66" t="s">
        <v>123</v>
      </c>
      <c r="G14" s="66" t="s">
        <v>124</v>
      </c>
      <c r="H14" s="186"/>
      <c r="I14" s="186"/>
    </row>
    <row r="15" spans="2:9" ht="23.25" customHeight="1">
      <c r="B15" s="187" t="s">
        <v>125</v>
      </c>
      <c r="C15" s="188"/>
      <c r="D15" s="189"/>
      <c r="E15" s="190"/>
      <c r="F15" s="67"/>
      <c r="G15" s="67"/>
      <c r="H15" s="147">
        <f>F15-G15</f>
        <v>0</v>
      </c>
      <c r="I15" s="147"/>
    </row>
    <row r="16" spans="2:9" ht="23.25" customHeight="1">
      <c r="B16" s="187"/>
      <c r="C16" s="188"/>
      <c r="D16" s="189"/>
      <c r="E16" s="190"/>
      <c r="F16" s="67"/>
      <c r="G16" s="67"/>
      <c r="H16" s="147">
        <f>F16-G16</f>
        <v>0</v>
      </c>
      <c r="I16" s="147"/>
    </row>
    <row r="17" spans="2:9" ht="23.25" customHeight="1">
      <c r="B17" s="187"/>
      <c r="C17" s="191" t="s">
        <v>134</v>
      </c>
      <c r="D17" s="192"/>
      <c r="E17" s="192"/>
      <c r="F17" s="192"/>
      <c r="G17" s="193"/>
      <c r="H17" s="148">
        <f>SUM(H15:H16)</f>
        <v>0</v>
      </c>
      <c r="I17" s="147">
        <f>SUM(I15:I16)</f>
        <v>0</v>
      </c>
    </row>
    <row r="18" spans="2:9" ht="23.25" customHeight="1">
      <c r="B18" s="187" t="s">
        <v>126</v>
      </c>
      <c r="C18" s="188"/>
      <c r="D18" s="189"/>
      <c r="E18" s="190"/>
      <c r="F18" s="67"/>
      <c r="G18" s="67"/>
      <c r="H18" s="147">
        <f>F18-G18</f>
        <v>0</v>
      </c>
      <c r="I18" s="147"/>
    </row>
    <row r="19" spans="2:9" ht="23.25" customHeight="1">
      <c r="B19" s="187"/>
      <c r="C19" s="188"/>
      <c r="D19" s="189"/>
      <c r="E19" s="190"/>
      <c r="F19" s="67"/>
      <c r="G19" s="67"/>
      <c r="H19" s="147">
        <f>F19-G19</f>
        <v>0</v>
      </c>
      <c r="I19" s="147"/>
    </row>
    <row r="20" spans="2:9" ht="23.25" customHeight="1">
      <c r="B20" s="187"/>
      <c r="C20" s="188"/>
      <c r="D20" s="189"/>
      <c r="E20" s="190"/>
      <c r="F20" s="67"/>
      <c r="G20" s="67"/>
      <c r="H20" s="147">
        <f>F20-G20</f>
        <v>0</v>
      </c>
      <c r="I20" s="147"/>
    </row>
    <row r="21" spans="2:9" ht="23.25" customHeight="1">
      <c r="B21" s="187"/>
      <c r="C21" s="191" t="s">
        <v>132</v>
      </c>
      <c r="D21" s="192"/>
      <c r="E21" s="192"/>
      <c r="F21" s="192"/>
      <c r="G21" s="193"/>
      <c r="H21" s="148">
        <f>SUM(H18:H20)</f>
        <v>0</v>
      </c>
      <c r="I21" s="147">
        <f>SUM(I18:I20)</f>
        <v>0</v>
      </c>
    </row>
    <row r="22" spans="2:9" ht="23.25" customHeight="1">
      <c r="B22" s="187" t="s">
        <v>131</v>
      </c>
      <c r="C22" s="188"/>
      <c r="D22" s="189"/>
      <c r="E22" s="190"/>
      <c r="F22" s="67"/>
      <c r="G22" s="67"/>
      <c r="H22" s="147">
        <f>F22-G22</f>
        <v>0</v>
      </c>
      <c r="I22" s="147"/>
    </row>
    <row r="23" spans="2:9" ht="23.25" customHeight="1">
      <c r="B23" s="187"/>
      <c r="C23" s="188"/>
      <c r="D23" s="189"/>
      <c r="E23" s="190"/>
      <c r="F23" s="67"/>
      <c r="G23" s="67"/>
      <c r="H23" s="147">
        <f>F23-G23</f>
        <v>0</v>
      </c>
      <c r="I23" s="147"/>
    </row>
    <row r="24" spans="2:9" ht="23.25" customHeight="1">
      <c r="B24" s="187"/>
      <c r="C24" s="188"/>
      <c r="D24" s="189"/>
      <c r="E24" s="190"/>
      <c r="F24" s="67"/>
      <c r="G24" s="67"/>
      <c r="H24" s="147">
        <f>F24-G24</f>
        <v>0</v>
      </c>
      <c r="I24" s="147"/>
    </row>
    <row r="25" spans="2:9" ht="23.25" customHeight="1">
      <c r="B25" s="187"/>
      <c r="C25" s="188"/>
      <c r="D25" s="189"/>
      <c r="E25" s="190"/>
      <c r="F25" s="67"/>
      <c r="G25" s="67"/>
      <c r="H25" s="147">
        <f>F25-G25</f>
        <v>0</v>
      </c>
      <c r="I25" s="147"/>
    </row>
    <row r="26" spans="2:9" ht="23.25" customHeight="1">
      <c r="B26" s="187"/>
      <c r="C26" s="191" t="s">
        <v>133</v>
      </c>
      <c r="D26" s="192"/>
      <c r="E26" s="192"/>
      <c r="F26" s="192"/>
      <c r="G26" s="193"/>
      <c r="H26" s="148">
        <f>SUM(H22:H25)</f>
        <v>0</v>
      </c>
      <c r="I26" s="147">
        <f>SUM(I22:I25)</f>
        <v>0</v>
      </c>
    </row>
    <row r="27" spans="2:10" ht="23.25" customHeight="1">
      <c r="B27" s="200" t="s">
        <v>127</v>
      </c>
      <c r="C27" s="200"/>
      <c r="D27" s="200"/>
      <c r="E27" s="200"/>
      <c r="F27" s="200"/>
      <c r="G27" s="200"/>
      <c r="H27" s="200"/>
      <c r="I27" s="200"/>
      <c r="J27" s="68"/>
    </row>
    <row r="28" spans="2:10" ht="33" customHeight="1">
      <c r="B28" s="199" t="s">
        <v>128</v>
      </c>
      <c r="C28" s="199"/>
      <c r="D28" s="199"/>
      <c r="E28" s="199"/>
      <c r="F28" s="199"/>
      <c r="G28" s="199"/>
      <c r="H28" s="199"/>
      <c r="I28" s="199"/>
      <c r="J28" s="68"/>
    </row>
    <row r="29" spans="2:9" ht="30.75" customHeight="1">
      <c r="B29" s="203" t="s">
        <v>149</v>
      </c>
      <c r="C29" s="203"/>
      <c r="D29" s="203"/>
      <c r="E29" s="203"/>
      <c r="F29" s="203"/>
      <c r="G29" s="203"/>
      <c r="H29" s="203"/>
      <c r="I29" s="203"/>
    </row>
    <row r="30" spans="2:9" ht="30.75" customHeight="1">
      <c r="B30" s="103"/>
      <c r="C30" s="103"/>
      <c r="D30" s="103"/>
      <c r="E30" s="103"/>
      <c r="F30" s="103"/>
      <c r="G30" s="103"/>
      <c r="H30" s="103"/>
      <c r="I30" s="103"/>
    </row>
    <row r="31" spans="2:9" ht="13.5">
      <c r="B31" s="60"/>
      <c r="C31" s="60"/>
      <c r="D31" s="60"/>
      <c r="E31" s="60"/>
      <c r="F31" s="60"/>
      <c r="G31" s="60"/>
      <c r="H31" s="60"/>
      <c r="I31" s="60"/>
    </row>
    <row r="32" spans="2:9" ht="14.25">
      <c r="B32" s="197" t="s">
        <v>129</v>
      </c>
      <c r="C32" s="197"/>
      <c r="D32" s="197"/>
      <c r="E32" s="197"/>
      <c r="F32" s="197"/>
      <c r="G32" s="197"/>
      <c r="H32" s="197"/>
      <c r="I32" s="60"/>
    </row>
    <row r="33" spans="2:8" ht="5.25" customHeight="1">
      <c r="B33" s="60"/>
      <c r="C33" s="60"/>
      <c r="D33" s="60"/>
      <c r="E33" s="60"/>
      <c r="F33" s="60"/>
      <c r="G33" s="60"/>
      <c r="H33" s="69"/>
    </row>
    <row r="34" spans="2:7" ht="54.75" customHeight="1">
      <c r="B34" s="201" t="s">
        <v>138</v>
      </c>
      <c r="C34" s="202"/>
      <c r="D34" s="66" t="s">
        <v>139</v>
      </c>
      <c r="E34" s="201" t="s">
        <v>140</v>
      </c>
      <c r="F34" s="204"/>
      <c r="G34" s="205"/>
    </row>
    <row r="35" spans="2:7" ht="31.5" customHeight="1">
      <c r="B35" s="206">
        <f>'第1号様式別紙3－3温室効果ガス排出量計算書'!I53</f>
        <v>0</v>
      </c>
      <c r="C35" s="207"/>
      <c r="D35" s="135">
        <f>B35-H26</f>
        <v>0</v>
      </c>
      <c r="E35" s="208" t="e">
        <f>(B35-D35)/B35*100</f>
        <v>#DIV/0!</v>
      </c>
      <c r="F35" s="209"/>
      <c r="G35" s="210"/>
    </row>
    <row r="36" spans="2:9" ht="20.25" customHeight="1">
      <c r="B36" s="199" t="s">
        <v>130</v>
      </c>
      <c r="C36" s="199"/>
      <c r="D36" s="199"/>
      <c r="E36" s="199"/>
      <c r="F36" s="199"/>
      <c r="G36" s="199"/>
      <c r="H36" s="199"/>
      <c r="I36" s="199"/>
    </row>
    <row r="37" spans="2:10" ht="30" customHeight="1">
      <c r="B37" s="199" t="s">
        <v>144</v>
      </c>
      <c r="C37" s="199"/>
      <c r="D37" s="199"/>
      <c r="E37" s="199"/>
      <c r="F37" s="199"/>
      <c r="G37" s="199"/>
      <c r="H37" s="199"/>
      <c r="I37" s="199"/>
      <c r="J37" s="68"/>
    </row>
  </sheetData>
  <sheetProtection/>
  <mergeCells count="35">
    <mergeCell ref="C23:E23"/>
    <mergeCell ref="C24:E24"/>
    <mergeCell ref="C25:E25"/>
    <mergeCell ref="C26:G26"/>
    <mergeCell ref="B22:B26"/>
    <mergeCell ref="C22:E22"/>
    <mergeCell ref="B36:I36"/>
    <mergeCell ref="B37:I37"/>
    <mergeCell ref="B27:I27"/>
    <mergeCell ref="B28:I28"/>
    <mergeCell ref="B32:H32"/>
    <mergeCell ref="B34:C34"/>
    <mergeCell ref="B29:I29"/>
    <mergeCell ref="E34:G34"/>
    <mergeCell ref="B35:C35"/>
    <mergeCell ref="E35:G35"/>
    <mergeCell ref="B9:H9"/>
    <mergeCell ref="B11:G11"/>
    <mergeCell ref="C13:E14"/>
    <mergeCell ref="H13:H14"/>
    <mergeCell ref="B18:B21"/>
    <mergeCell ref="C18:E18"/>
    <mergeCell ref="C19:E19"/>
    <mergeCell ref="C20:E20"/>
    <mergeCell ref="C21:G21"/>
    <mergeCell ref="I13:I14"/>
    <mergeCell ref="B15:B17"/>
    <mergeCell ref="C15:E15"/>
    <mergeCell ref="C16:E16"/>
    <mergeCell ref="C17:G17"/>
    <mergeCell ref="B1:D1"/>
    <mergeCell ref="B3:I3"/>
    <mergeCell ref="B5:F5"/>
    <mergeCell ref="B7:H7"/>
    <mergeCell ref="B8:H8"/>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M69"/>
  <sheetViews>
    <sheetView zoomScalePageLayoutView="0" workbookViewId="0" topLeftCell="A37">
      <selection activeCell="B21" sqref="B21:I22"/>
    </sheetView>
  </sheetViews>
  <sheetFormatPr defaultColWidth="9.140625" defaultRowHeight="12"/>
  <cols>
    <col min="1" max="1" width="2.7109375" style="0" customWidth="1"/>
    <col min="2" max="2" width="5.57421875" style="23" customWidth="1"/>
    <col min="3" max="3" width="39.00390625" style="0" customWidth="1"/>
    <col min="4" max="4" width="7.57421875" style="0" bestFit="1" customWidth="1"/>
    <col min="5" max="8" width="12.140625" style="0" customWidth="1"/>
    <col min="9" max="9" width="14.00390625" style="0" customWidth="1"/>
    <col min="10" max="10" width="8.140625" style="23" bestFit="1" customWidth="1"/>
    <col min="11" max="11" width="16.00390625" style="0" bestFit="1" customWidth="1"/>
    <col min="12" max="12" width="18.28125" style="0" bestFit="1" customWidth="1"/>
    <col min="13" max="13" width="16.7109375" style="0" bestFit="1" customWidth="1"/>
  </cols>
  <sheetData>
    <row r="1" spans="2:9" ht="20.25" customHeight="1">
      <c r="B1" t="s">
        <v>146</v>
      </c>
      <c r="I1" s="22"/>
    </row>
    <row r="2" spans="2:9" ht="18.75">
      <c r="B2" s="211" t="s">
        <v>168</v>
      </c>
      <c r="C2" s="211"/>
      <c r="D2" s="211"/>
      <c r="E2" s="211"/>
      <c r="F2" s="211"/>
      <c r="G2" s="211"/>
      <c r="H2" s="211"/>
      <c r="I2" s="211"/>
    </row>
    <row r="3" spans="2:9" ht="17.25">
      <c r="B3" s="212" t="s">
        <v>15</v>
      </c>
      <c r="C3" s="213"/>
      <c r="D3" s="205"/>
      <c r="E3" s="25"/>
      <c r="F3" s="132" t="s">
        <v>154</v>
      </c>
      <c r="G3" s="25"/>
      <c r="H3" s="25"/>
      <c r="I3" s="2"/>
    </row>
    <row r="4" spans="2:9" ht="17.25">
      <c r="B4" s="212" t="s">
        <v>16</v>
      </c>
      <c r="C4" s="213"/>
      <c r="D4" s="205"/>
      <c r="E4" s="25"/>
      <c r="F4" s="25"/>
      <c r="G4" s="25"/>
      <c r="H4" s="25"/>
      <c r="I4" s="2"/>
    </row>
    <row r="5" spans="2:9" ht="12" customHeight="1">
      <c r="B5" s="214"/>
      <c r="C5" s="214"/>
      <c r="D5" s="26"/>
      <c r="E5" s="26"/>
      <c r="F5" s="26"/>
      <c r="G5" s="26"/>
      <c r="H5" s="26"/>
      <c r="I5" s="27"/>
    </row>
    <row r="6" spans="2:9" ht="15" customHeight="1">
      <c r="B6" s="215" t="s">
        <v>19</v>
      </c>
      <c r="C6" s="216"/>
      <c r="D6" s="216"/>
      <c r="E6" s="216"/>
      <c r="F6" s="216"/>
      <c r="G6" s="216"/>
      <c r="H6" s="216"/>
      <c r="I6" s="217"/>
    </row>
    <row r="7" spans="2:9" ht="15" customHeight="1">
      <c r="B7" s="220" t="s">
        <v>20</v>
      </c>
      <c r="C7" s="221"/>
      <c r="D7" s="221"/>
      <c r="E7" s="221"/>
      <c r="F7" s="221"/>
      <c r="G7" s="221"/>
      <c r="H7" s="221"/>
      <c r="I7" s="222"/>
    </row>
    <row r="8" spans="2:9" ht="15" customHeight="1">
      <c r="B8" s="223"/>
      <c r="C8" s="224"/>
      <c r="D8" s="224"/>
      <c r="E8" s="224"/>
      <c r="F8" s="224"/>
      <c r="G8" s="224"/>
      <c r="H8" s="224"/>
      <c r="I8" s="225"/>
    </row>
    <row r="9" spans="2:9" ht="15" customHeight="1">
      <c r="B9" s="28" t="s">
        <v>21</v>
      </c>
      <c r="C9" s="226" t="s">
        <v>22</v>
      </c>
      <c r="D9" s="226"/>
      <c r="E9" s="226"/>
      <c r="F9" s="226"/>
      <c r="G9" s="226"/>
      <c r="H9" s="226"/>
      <c r="I9" s="227"/>
    </row>
    <row r="10" spans="2:9" ht="15" customHeight="1">
      <c r="B10" s="28"/>
      <c r="C10" s="226"/>
      <c r="D10" s="226"/>
      <c r="E10" s="226"/>
      <c r="F10" s="226"/>
      <c r="G10" s="226"/>
      <c r="H10" s="226"/>
      <c r="I10" s="227"/>
    </row>
    <row r="11" spans="2:9" ht="15" customHeight="1">
      <c r="B11" s="28"/>
      <c r="C11" s="226"/>
      <c r="D11" s="226"/>
      <c r="E11" s="226"/>
      <c r="F11" s="226"/>
      <c r="G11" s="226"/>
      <c r="H11" s="226"/>
      <c r="I11" s="227"/>
    </row>
    <row r="12" spans="2:9" ht="14.25" customHeight="1">
      <c r="B12" s="28" t="s">
        <v>23</v>
      </c>
      <c r="C12" s="228" t="s">
        <v>24</v>
      </c>
      <c r="D12" s="228"/>
      <c r="E12" s="228"/>
      <c r="F12" s="228"/>
      <c r="G12" s="228"/>
      <c r="H12" s="228"/>
      <c r="I12" s="229"/>
    </row>
    <row r="13" spans="2:9" ht="15" customHeight="1">
      <c r="B13" s="28"/>
      <c r="C13" s="228"/>
      <c r="D13" s="228"/>
      <c r="E13" s="228"/>
      <c r="F13" s="228"/>
      <c r="G13" s="228"/>
      <c r="H13" s="228"/>
      <c r="I13" s="229"/>
    </row>
    <row r="14" spans="2:9" ht="15" customHeight="1">
      <c r="B14" s="28" t="s">
        <v>25</v>
      </c>
      <c r="C14" s="228" t="s">
        <v>26</v>
      </c>
      <c r="D14" s="228"/>
      <c r="E14" s="228"/>
      <c r="F14" s="228"/>
      <c r="G14" s="228"/>
      <c r="H14" s="228"/>
      <c r="I14" s="229"/>
    </row>
    <row r="15" spans="2:9" ht="15" customHeight="1">
      <c r="B15" s="28"/>
      <c r="C15" s="228"/>
      <c r="D15" s="228"/>
      <c r="E15" s="228"/>
      <c r="F15" s="228"/>
      <c r="G15" s="228"/>
      <c r="H15" s="228"/>
      <c r="I15" s="229"/>
    </row>
    <row r="16" spans="2:9" ht="15" customHeight="1">
      <c r="B16" s="28" t="s">
        <v>27</v>
      </c>
      <c r="C16" s="226" t="s">
        <v>28</v>
      </c>
      <c r="D16" s="226"/>
      <c r="E16" s="226"/>
      <c r="F16" s="226"/>
      <c r="G16" s="226"/>
      <c r="H16" s="226"/>
      <c r="I16" s="227"/>
    </row>
    <row r="17" spans="2:9" ht="15" customHeight="1">
      <c r="B17" s="28"/>
      <c r="C17" s="29"/>
      <c r="D17" s="29"/>
      <c r="E17" s="29"/>
      <c r="F17" s="29"/>
      <c r="G17" s="29"/>
      <c r="H17" s="29"/>
      <c r="I17" s="30"/>
    </row>
    <row r="18" spans="2:9" ht="15" customHeight="1">
      <c r="B18" s="230" t="s">
        <v>29</v>
      </c>
      <c r="C18" s="231"/>
      <c r="D18" s="231"/>
      <c r="E18" s="231"/>
      <c r="F18" s="231"/>
      <c r="G18" s="231"/>
      <c r="H18" s="231"/>
      <c r="I18" s="232"/>
    </row>
    <row r="19" spans="2:9" ht="15" customHeight="1">
      <c r="B19" s="230" t="s">
        <v>30</v>
      </c>
      <c r="C19" s="231"/>
      <c r="D19" s="231"/>
      <c r="E19" s="231"/>
      <c r="F19" s="231"/>
      <c r="G19" s="231"/>
      <c r="H19" s="231"/>
      <c r="I19" s="232"/>
    </row>
    <row r="20" spans="2:9" ht="15" customHeight="1">
      <c r="B20" s="230" t="s">
        <v>31</v>
      </c>
      <c r="C20" s="231"/>
      <c r="D20" s="231"/>
      <c r="E20" s="231"/>
      <c r="F20" s="231"/>
      <c r="G20" s="231"/>
      <c r="H20" s="231"/>
      <c r="I20" s="232"/>
    </row>
    <row r="21" spans="2:9" ht="15" customHeight="1">
      <c r="B21" s="233" t="s">
        <v>32</v>
      </c>
      <c r="C21" s="234"/>
      <c r="D21" s="234"/>
      <c r="E21" s="234"/>
      <c r="F21" s="234"/>
      <c r="G21" s="234"/>
      <c r="H21" s="234"/>
      <c r="I21" s="235"/>
    </row>
    <row r="22" spans="2:9" ht="15" customHeight="1">
      <c r="B22" s="236"/>
      <c r="C22" s="237"/>
      <c r="D22" s="237"/>
      <c r="E22" s="237"/>
      <c r="F22" s="237"/>
      <c r="G22" s="237"/>
      <c r="H22" s="237"/>
      <c r="I22" s="238"/>
    </row>
    <row r="23" spans="2:9" ht="15" customHeight="1">
      <c r="B23" s="239" t="s">
        <v>33</v>
      </c>
      <c r="C23" s="239"/>
      <c r="D23" s="239" t="s">
        <v>34</v>
      </c>
      <c r="E23" s="239" t="s">
        <v>35</v>
      </c>
      <c r="F23" s="240" t="s">
        <v>36</v>
      </c>
      <c r="G23" s="218" t="s">
        <v>37</v>
      </c>
      <c r="H23" s="242" t="s">
        <v>38</v>
      </c>
      <c r="I23" s="218" t="s">
        <v>39</v>
      </c>
    </row>
    <row r="24" spans="2:9" ht="15" customHeight="1">
      <c r="B24" s="239"/>
      <c r="C24" s="239"/>
      <c r="D24" s="239"/>
      <c r="E24" s="239"/>
      <c r="F24" s="241"/>
      <c r="G24" s="219"/>
      <c r="H24" s="239"/>
      <c r="I24" s="219"/>
    </row>
    <row r="25" spans="2:9" ht="15" customHeight="1">
      <c r="B25" s="243" t="s">
        <v>40</v>
      </c>
      <c r="C25" s="109" t="s">
        <v>41</v>
      </c>
      <c r="D25" s="107" t="s">
        <v>42</v>
      </c>
      <c r="E25" s="42"/>
      <c r="F25" s="104">
        <v>38.2</v>
      </c>
      <c r="G25" s="105">
        <f>E25*F25</f>
        <v>0</v>
      </c>
      <c r="H25" s="104">
        <v>0.0187</v>
      </c>
      <c r="I25" s="106">
        <f>G25*H25*44/12</f>
        <v>0</v>
      </c>
    </row>
    <row r="26" spans="2:9" ht="15" customHeight="1">
      <c r="B26" s="244"/>
      <c r="C26" s="110" t="s">
        <v>43</v>
      </c>
      <c r="D26" s="107" t="s">
        <v>42</v>
      </c>
      <c r="E26" s="42"/>
      <c r="F26" s="104">
        <v>35.3</v>
      </c>
      <c r="G26" s="105">
        <f aca="true" t="shared" si="0" ref="G26:G40">E26*F26</f>
        <v>0</v>
      </c>
      <c r="H26" s="104">
        <v>0.0184</v>
      </c>
      <c r="I26" s="106">
        <f aca="true" t="shared" si="1" ref="I26:I34">G26*H26*44/12</f>
        <v>0</v>
      </c>
    </row>
    <row r="27" spans="2:9" ht="15" customHeight="1">
      <c r="B27" s="244"/>
      <c r="C27" s="108" t="s">
        <v>44</v>
      </c>
      <c r="D27" s="107" t="s">
        <v>42</v>
      </c>
      <c r="E27" s="42"/>
      <c r="F27" s="104">
        <v>34.6</v>
      </c>
      <c r="G27" s="105">
        <f t="shared" si="0"/>
        <v>0</v>
      </c>
      <c r="H27" s="104">
        <v>0.0183</v>
      </c>
      <c r="I27" s="106">
        <f t="shared" si="1"/>
        <v>0</v>
      </c>
    </row>
    <row r="28" spans="2:9" ht="15" customHeight="1">
      <c r="B28" s="244"/>
      <c r="C28" s="108" t="s">
        <v>45</v>
      </c>
      <c r="D28" s="107" t="s">
        <v>42</v>
      </c>
      <c r="E28" s="42"/>
      <c r="F28" s="104">
        <v>33.6</v>
      </c>
      <c r="G28" s="105">
        <f t="shared" si="0"/>
        <v>0</v>
      </c>
      <c r="H28" s="104">
        <v>0.0182</v>
      </c>
      <c r="I28" s="106">
        <f t="shared" si="1"/>
        <v>0</v>
      </c>
    </row>
    <row r="29" spans="2:9" ht="15" customHeight="1">
      <c r="B29" s="244"/>
      <c r="C29" s="108" t="s">
        <v>46</v>
      </c>
      <c r="D29" s="107" t="s">
        <v>42</v>
      </c>
      <c r="E29" s="42"/>
      <c r="F29" s="104">
        <v>36.7</v>
      </c>
      <c r="G29" s="105">
        <f t="shared" si="0"/>
        <v>0</v>
      </c>
      <c r="H29" s="104">
        <v>0.0185</v>
      </c>
      <c r="I29" s="106">
        <f>G29*H29*44/12</f>
        <v>0</v>
      </c>
    </row>
    <row r="30" spans="2:11" ht="15" customHeight="1" thickBot="1">
      <c r="B30" s="244"/>
      <c r="C30" s="108" t="s">
        <v>47</v>
      </c>
      <c r="D30" s="107" t="s">
        <v>42</v>
      </c>
      <c r="E30" s="42"/>
      <c r="F30" s="104">
        <v>37.7</v>
      </c>
      <c r="G30" s="105">
        <f t="shared" si="0"/>
        <v>0</v>
      </c>
      <c r="H30" s="104">
        <v>0.0187</v>
      </c>
      <c r="I30" s="106">
        <f t="shared" si="1"/>
        <v>0</v>
      </c>
      <c r="K30" t="s">
        <v>48</v>
      </c>
    </row>
    <row r="31" spans="2:13" ht="15" customHeight="1">
      <c r="B31" s="244"/>
      <c r="C31" s="108" t="s">
        <v>49</v>
      </c>
      <c r="D31" s="107" t="s">
        <v>42</v>
      </c>
      <c r="E31" s="42"/>
      <c r="F31" s="104">
        <v>39.1</v>
      </c>
      <c r="G31" s="105">
        <f t="shared" si="0"/>
        <v>0</v>
      </c>
      <c r="H31" s="104">
        <v>0.0189</v>
      </c>
      <c r="I31" s="106">
        <f>G31*H31*44/12</f>
        <v>0</v>
      </c>
      <c r="K31" s="251" t="s">
        <v>50</v>
      </c>
      <c r="L31" s="253" t="s">
        <v>51</v>
      </c>
      <c r="M31" s="32" t="s">
        <v>52</v>
      </c>
    </row>
    <row r="32" spans="2:13" ht="15" customHeight="1" thickBot="1">
      <c r="B32" s="244"/>
      <c r="C32" s="108" t="s">
        <v>53</v>
      </c>
      <c r="D32" s="107" t="s">
        <v>42</v>
      </c>
      <c r="E32" s="42"/>
      <c r="F32" s="104">
        <v>41.9</v>
      </c>
      <c r="G32" s="105">
        <f t="shared" si="0"/>
        <v>0</v>
      </c>
      <c r="H32" s="104">
        <v>0.0195</v>
      </c>
      <c r="I32" s="106">
        <f t="shared" si="1"/>
        <v>0</v>
      </c>
      <c r="K32" s="252"/>
      <c r="L32" s="254"/>
      <c r="M32" s="33" t="s">
        <v>54</v>
      </c>
    </row>
    <row r="33" spans="2:13" ht="15" customHeight="1">
      <c r="B33" s="244"/>
      <c r="C33" s="108" t="s">
        <v>55</v>
      </c>
      <c r="D33" s="107" t="s">
        <v>56</v>
      </c>
      <c r="E33" s="42"/>
      <c r="F33" s="104">
        <v>50.8</v>
      </c>
      <c r="G33" s="105">
        <f t="shared" si="0"/>
        <v>0</v>
      </c>
      <c r="H33" s="104">
        <v>0.0161</v>
      </c>
      <c r="I33" s="106">
        <f t="shared" si="1"/>
        <v>0</v>
      </c>
      <c r="K33" s="34" t="s">
        <v>57</v>
      </c>
      <c r="L33" s="35" t="s">
        <v>58</v>
      </c>
      <c r="M33" s="36">
        <v>46.04655</v>
      </c>
    </row>
    <row r="34" spans="2:13" ht="15" customHeight="1">
      <c r="B34" s="244"/>
      <c r="C34" s="108" t="s">
        <v>59</v>
      </c>
      <c r="D34" s="107" t="s">
        <v>56</v>
      </c>
      <c r="E34" s="42"/>
      <c r="F34" s="104">
        <v>54.6</v>
      </c>
      <c r="G34" s="105">
        <f t="shared" si="0"/>
        <v>0</v>
      </c>
      <c r="H34" s="104">
        <v>0.0135</v>
      </c>
      <c r="I34" s="106">
        <f t="shared" si="1"/>
        <v>0</v>
      </c>
      <c r="K34" s="34" t="s">
        <v>60</v>
      </c>
      <c r="L34" s="37" t="s">
        <v>61</v>
      </c>
      <c r="M34" s="36">
        <v>46</v>
      </c>
    </row>
    <row r="35" spans="2:13" ht="15" customHeight="1">
      <c r="B35" s="244"/>
      <c r="C35" s="108" t="s">
        <v>62</v>
      </c>
      <c r="D35" s="108" t="s">
        <v>63</v>
      </c>
      <c r="E35" s="42"/>
      <c r="F35" s="130">
        <v>46.04655</v>
      </c>
      <c r="G35" s="123">
        <f t="shared" si="0"/>
        <v>0</v>
      </c>
      <c r="H35" s="104">
        <v>0.0136</v>
      </c>
      <c r="I35" s="106">
        <f>G35*H35*44/12</f>
        <v>0</v>
      </c>
      <c r="J35" s="23" t="s">
        <v>64</v>
      </c>
      <c r="K35" s="34" t="s">
        <v>65</v>
      </c>
      <c r="L35" s="35" t="s">
        <v>66</v>
      </c>
      <c r="M35" s="36">
        <v>62.79075</v>
      </c>
    </row>
    <row r="36" spans="2:13" ht="15" customHeight="1">
      <c r="B36" s="244"/>
      <c r="C36" s="108" t="s">
        <v>67</v>
      </c>
      <c r="D36" s="128"/>
      <c r="E36" s="42"/>
      <c r="F36" s="129"/>
      <c r="G36" s="105">
        <f t="shared" si="0"/>
        <v>0</v>
      </c>
      <c r="H36" s="131"/>
      <c r="I36" s="106">
        <f>G36*H36*44/12</f>
        <v>0</v>
      </c>
      <c r="K36" s="34" t="s">
        <v>68</v>
      </c>
      <c r="L36" s="35" t="s">
        <v>69</v>
      </c>
      <c r="M36" s="36">
        <v>62.79075</v>
      </c>
    </row>
    <row r="37" spans="2:13" ht="15" customHeight="1">
      <c r="B37" s="244"/>
      <c r="C37" s="108" t="s">
        <v>70</v>
      </c>
      <c r="D37" s="107" t="s">
        <v>71</v>
      </c>
      <c r="E37" s="42"/>
      <c r="F37" s="104">
        <v>1.02</v>
      </c>
      <c r="G37" s="105">
        <f t="shared" si="0"/>
        <v>0</v>
      </c>
      <c r="H37" s="125">
        <v>0.06</v>
      </c>
      <c r="I37" s="106">
        <f>E37*H37</f>
        <v>0</v>
      </c>
      <c r="K37" s="34" t="s">
        <v>72</v>
      </c>
      <c r="L37" s="35" t="s">
        <v>73</v>
      </c>
      <c r="M37" s="36">
        <v>46.04655</v>
      </c>
    </row>
    <row r="38" spans="2:13" ht="15" customHeight="1">
      <c r="B38" s="244"/>
      <c r="C38" s="108" t="s">
        <v>74</v>
      </c>
      <c r="D38" s="107" t="s">
        <v>71</v>
      </c>
      <c r="E38" s="42"/>
      <c r="F38" s="104">
        <v>1.36</v>
      </c>
      <c r="G38" s="105">
        <f t="shared" si="0"/>
        <v>0</v>
      </c>
      <c r="H38" s="104">
        <v>0.057</v>
      </c>
      <c r="I38" s="106">
        <f>E38*H38</f>
        <v>0</v>
      </c>
      <c r="K38" s="34" t="s">
        <v>75</v>
      </c>
      <c r="L38" s="35" t="s">
        <v>76</v>
      </c>
      <c r="M38" s="36">
        <v>45</v>
      </c>
    </row>
    <row r="39" spans="2:13" ht="15" customHeight="1" thickBot="1">
      <c r="B39" s="244"/>
      <c r="C39" s="108" t="s">
        <v>77</v>
      </c>
      <c r="D39" s="107" t="s">
        <v>71</v>
      </c>
      <c r="E39" s="42"/>
      <c r="F39" s="104">
        <v>1.36</v>
      </c>
      <c r="G39" s="105">
        <f t="shared" si="0"/>
        <v>0</v>
      </c>
      <c r="H39" s="104">
        <v>0.057</v>
      </c>
      <c r="I39" s="106">
        <f>E39*H39</f>
        <v>0</v>
      </c>
      <c r="K39" s="38" t="s">
        <v>78</v>
      </c>
      <c r="L39" s="39" t="s">
        <v>79</v>
      </c>
      <c r="M39" s="40">
        <v>62.79075</v>
      </c>
    </row>
    <row r="40" spans="2:9" ht="15" customHeight="1">
      <c r="B40" s="244"/>
      <c r="C40" s="108" t="s">
        <v>80</v>
      </c>
      <c r="D40" s="107" t="s">
        <v>71</v>
      </c>
      <c r="E40" s="42"/>
      <c r="F40" s="104">
        <v>1.36</v>
      </c>
      <c r="G40" s="105">
        <f t="shared" si="0"/>
        <v>0</v>
      </c>
      <c r="H40" s="104">
        <v>0.057</v>
      </c>
      <c r="I40" s="106">
        <f>E40*H40</f>
        <v>0</v>
      </c>
    </row>
    <row r="41" spans="2:9" ht="15" customHeight="1">
      <c r="B41" s="245"/>
      <c r="C41" s="248" t="s">
        <v>81</v>
      </c>
      <c r="D41" s="249"/>
      <c r="E41" s="250" t="s">
        <v>82</v>
      </c>
      <c r="F41" s="250"/>
      <c r="G41" s="124">
        <f>SUM(G25:G40)</f>
        <v>0</v>
      </c>
      <c r="H41" s="126" t="s">
        <v>83</v>
      </c>
      <c r="I41" s="124">
        <f>SUM(I25:I40)</f>
        <v>0</v>
      </c>
    </row>
    <row r="42" spans="2:12" ht="15" customHeight="1">
      <c r="B42" s="243" t="s">
        <v>84</v>
      </c>
      <c r="C42" s="111" t="s">
        <v>85</v>
      </c>
      <c r="D42" s="107" t="s">
        <v>86</v>
      </c>
      <c r="E42" s="42"/>
      <c r="F42" s="104">
        <v>9.97</v>
      </c>
      <c r="G42" s="105">
        <f aca="true" t="shared" si="2" ref="G42:G47">E42*F42</f>
        <v>0</v>
      </c>
      <c r="H42" s="127">
        <v>0.392</v>
      </c>
      <c r="I42" s="106">
        <f aca="true" t="shared" si="3" ref="I42:I47">E42*H42</f>
        <v>0</v>
      </c>
      <c r="K42" s="246" t="s">
        <v>87</v>
      </c>
      <c r="L42" s="246"/>
    </row>
    <row r="43" spans="2:12" ht="15" customHeight="1">
      <c r="B43" s="244"/>
      <c r="C43" s="111" t="s">
        <v>88</v>
      </c>
      <c r="D43" s="107" t="s">
        <v>86</v>
      </c>
      <c r="E43" s="42"/>
      <c r="F43" s="104">
        <v>9.28</v>
      </c>
      <c r="G43" s="105">
        <f t="shared" si="2"/>
        <v>0</v>
      </c>
      <c r="H43" s="127">
        <v>0.392</v>
      </c>
      <c r="I43" s="106">
        <f t="shared" si="3"/>
        <v>0</v>
      </c>
      <c r="K43" s="246"/>
      <c r="L43" s="246"/>
    </row>
    <row r="44" spans="2:13" ht="15" customHeight="1">
      <c r="B44" s="244"/>
      <c r="C44" s="134" t="s">
        <v>89</v>
      </c>
      <c r="D44" s="107" t="s">
        <v>86</v>
      </c>
      <c r="E44" s="42"/>
      <c r="F44" s="104">
        <v>9.97</v>
      </c>
      <c r="G44" s="105">
        <f t="shared" si="2"/>
        <v>0</v>
      </c>
      <c r="H44" s="129"/>
      <c r="I44" s="106">
        <f t="shared" si="3"/>
        <v>0</v>
      </c>
      <c r="J44" s="247"/>
      <c r="K44" s="246"/>
      <c r="L44" s="246"/>
      <c r="M44" s="21"/>
    </row>
    <row r="45" spans="2:13" ht="15" customHeight="1">
      <c r="B45" s="244"/>
      <c r="C45" s="134" t="s">
        <v>90</v>
      </c>
      <c r="D45" s="107" t="s">
        <v>86</v>
      </c>
      <c r="E45" s="42"/>
      <c r="F45" s="104">
        <v>9.28</v>
      </c>
      <c r="G45" s="105">
        <f t="shared" si="2"/>
        <v>0</v>
      </c>
      <c r="H45" s="129"/>
      <c r="I45" s="106">
        <f t="shared" si="3"/>
        <v>0</v>
      </c>
      <c r="J45" s="247"/>
      <c r="K45" s="246"/>
      <c r="L45" s="246"/>
      <c r="M45" s="21"/>
    </row>
    <row r="46" spans="2:13" ht="15" customHeight="1">
      <c r="B46" s="244"/>
      <c r="C46" s="41"/>
      <c r="D46" s="31"/>
      <c r="E46" s="42"/>
      <c r="F46" s="104">
        <v>9.97</v>
      </c>
      <c r="G46" s="105">
        <f t="shared" si="2"/>
        <v>0</v>
      </c>
      <c r="H46" s="129"/>
      <c r="I46" s="106">
        <f t="shared" si="3"/>
        <v>0</v>
      </c>
      <c r="K46" s="21"/>
      <c r="L46" s="21"/>
      <c r="M46" s="21"/>
    </row>
    <row r="47" spans="2:13" ht="15" customHeight="1">
      <c r="B47" s="244"/>
      <c r="C47" s="41"/>
      <c r="D47" s="31"/>
      <c r="E47" s="42"/>
      <c r="F47" s="104">
        <v>9.28</v>
      </c>
      <c r="G47" s="105">
        <f t="shared" si="2"/>
        <v>0</v>
      </c>
      <c r="H47" s="129"/>
      <c r="I47" s="106">
        <f t="shared" si="3"/>
        <v>0</v>
      </c>
      <c r="K47" s="21"/>
      <c r="L47" s="21"/>
      <c r="M47" s="21"/>
    </row>
    <row r="48" spans="2:9" ht="15" customHeight="1">
      <c r="B48" s="244"/>
      <c r="C48" s="112" t="s">
        <v>91</v>
      </c>
      <c r="D48" s="107" t="s">
        <v>86</v>
      </c>
      <c r="E48" s="113">
        <f>E42+E44</f>
        <v>0</v>
      </c>
      <c r="F48" s="107" t="s">
        <v>92</v>
      </c>
      <c r="G48" s="113">
        <f>G42+G44+G46</f>
        <v>0</v>
      </c>
      <c r="H48" s="107" t="s">
        <v>92</v>
      </c>
      <c r="I48" s="113">
        <f>I42+I44+I46</f>
        <v>0</v>
      </c>
    </row>
    <row r="49" spans="2:11" ht="15" customHeight="1">
      <c r="B49" s="244"/>
      <c r="C49" s="112" t="s">
        <v>93</v>
      </c>
      <c r="D49" s="107" t="s">
        <v>86</v>
      </c>
      <c r="E49" s="113">
        <f>E43+E45</f>
        <v>0</v>
      </c>
      <c r="F49" s="107" t="s">
        <v>92</v>
      </c>
      <c r="G49" s="113">
        <f>G43+G45+G47</f>
        <v>0</v>
      </c>
      <c r="H49" s="107" t="s">
        <v>92</v>
      </c>
      <c r="I49" s="113">
        <f>I43+I45+I47</f>
        <v>0</v>
      </c>
      <c r="K49" s="43"/>
    </row>
    <row r="50" spans="2:13" ht="15" customHeight="1">
      <c r="B50" s="244"/>
      <c r="C50" s="108" t="s">
        <v>94</v>
      </c>
      <c r="D50" s="107" t="s">
        <v>86</v>
      </c>
      <c r="E50" s="42"/>
      <c r="F50" s="104">
        <v>0.032</v>
      </c>
      <c r="G50" s="105">
        <f>E50*F50</f>
        <v>0</v>
      </c>
      <c r="H50" s="114">
        <v>0.0022</v>
      </c>
      <c r="I50" s="115">
        <f>E50*H50</f>
        <v>0</v>
      </c>
      <c r="K50" s="44"/>
      <c r="L50" s="45"/>
      <c r="M50" s="45"/>
    </row>
    <row r="51" spans="2:13" ht="15" customHeight="1">
      <c r="B51" s="244"/>
      <c r="C51" s="107" t="s">
        <v>95</v>
      </c>
      <c r="D51" s="107" t="s">
        <v>86</v>
      </c>
      <c r="E51" s="42"/>
      <c r="F51" s="116" t="s">
        <v>96</v>
      </c>
      <c r="G51" s="117" t="s">
        <v>96</v>
      </c>
      <c r="H51" s="116" t="s">
        <v>96</v>
      </c>
      <c r="I51" s="118" t="s">
        <v>96</v>
      </c>
      <c r="K51" s="45"/>
      <c r="L51" s="45"/>
      <c r="M51" s="46"/>
    </row>
    <row r="52" spans="2:13" ht="15" customHeight="1" thickBot="1">
      <c r="B52" s="245"/>
      <c r="C52" s="248" t="s">
        <v>97</v>
      </c>
      <c r="D52" s="249"/>
      <c r="E52" s="250" t="s">
        <v>82</v>
      </c>
      <c r="F52" s="250"/>
      <c r="G52" s="119">
        <f>SUM(G48:G51)</f>
        <v>0</v>
      </c>
      <c r="H52" s="120" t="s">
        <v>98</v>
      </c>
      <c r="I52" s="121">
        <f>SUM(I48:I51)</f>
        <v>0</v>
      </c>
      <c r="K52" s="45"/>
      <c r="L52" s="45"/>
      <c r="M52" s="46"/>
    </row>
    <row r="53" spans="2:13" ht="15" customHeight="1">
      <c r="B53" s="255" t="s">
        <v>99</v>
      </c>
      <c r="C53" s="256"/>
      <c r="D53" s="256"/>
      <c r="E53" s="250" t="s">
        <v>100</v>
      </c>
      <c r="F53" s="250"/>
      <c r="G53" s="47">
        <f>SUM(G52,G41)</f>
        <v>0</v>
      </c>
      <c r="H53" s="261" t="s">
        <v>101</v>
      </c>
      <c r="I53" s="264">
        <f>SUM(I52,I41)</f>
        <v>0</v>
      </c>
      <c r="K53" s="45"/>
      <c r="L53" s="45"/>
      <c r="M53" s="46"/>
    </row>
    <row r="54" spans="2:13" ht="15" customHeight="1" thickBot="1">
      <c r="B54" s="257"/>
      <c r="C54" s="258"/>
      <c r="D54" s="258"/>
      <c r="E54" s="267" t="s">
        <v>102</v>
      </c>
      <c r="F54" s="267"/>
      <c r="G54" s="122">
        <v>0.0258</v>
      </c>
      <c r="H54" s="262"/>
      <c r="I54" s="265"/>
      <c r="K54" s="45"/>
      <c r="L54" s="45"/>
      <c r="M54" s="46"/>
    </row>
    <row r="55" spans="2:13" ht="15" customHeight="1">
      <c r="B55" s="257"/>
      <c r="C55" s="258"/>
      <c r="D55" s="258"/>
      <c r="E55" s="268" t="s">
        <v>103</v>
      </c>
      <c r="F55" s="269"/>
      <c r="G55" s="272">
        <f>G53*G54</f>
        <v>0</v>
      </c>
      <c r="H55" s="262"/>
      <c r="I55" s="265"/>
      <c r="K55" s="45"/>
      <c r="L55" s="45"/>
      <c r="M55" s="46"/>
    </row>
    <row r="56" spans="2:13" ht="15" customHeight="1" thickBot="1">
      <c r="B56" s="259"/>
      <c r="C56" s="260"/>
      <c r="D56" s="260"/>
      <c r="E56" s="270"/>
      <c r="F56" s="271"/>
      <c r="G56" s="273"/>
      <c r="H56" s="263"/>
      <c r="I56" s="266"/>
      <c r="K56" s="45"/>
      <c r="L56" s="45"/>
      <c r="M56" s="46"/>
    </row>
    <row r="57" spans="3:13" ht="12.75" customHeight="1">
      <c r="C57" s="48"/>
      <c r="D57" s="48"/>
      <c r="E57" s="48"/>
      <c r="F57" s="48"/>
      <c r="G57" s="48"/>
      <c r="H57" s="48"/>
      <c r="I57" s="48"/>
      <c r="K57" s="45"/>
      <c r="L57" s="45"/>
      <c r="M57" s="46"/>
    </row>
    <row r="58" spans="2:9" ht="7.5" customHeight="1">
      <c r="B58" s="49"/>
      <c r="C58" s="50"/>
      <c r="D58" s="50"/>
      <c r="E58" s="50"/>
      <c r="F58" s="50"/>
      <c r="G58" s="50"/>
      <c r="H58" s="50"/>
      <c r="I58" s="51"/>
    </row>
    <row r="59" spans="2:9" ht="15" customHeight="1">
      <c r="B59" s="52" t="s">
        <v>104</v>
      </c>
      <c r="C59" s="24"/>
      <c r="D59" s="24"/>
      <c r="E59" s="24"/>
      <c r="F59" s="24"/>
      <c r="G59" s="24"/>
      <c r="H59" s="24"/>
      <c r="I59" s="53"/>
    </row>
    <row r="60" spans="2:9" ht="15" customHeight="1">
      <c r="B60" s="52"/>
      <c r="C60" s="54" t="s">
        <v>105</v>
      </c>
      <c r="D60" s="24"/>
      <c r="E60" s="24"/>
      <c r="F60" s="24"/>
      <c r="G60" s="24"/>
      <c r="H60" s="24"/>
      <c r="I60" s="53"/>
    </row>
    <row r="61" spans="2:9" ht="7.5" customHeight="1">
      <c r="B61" s="52"/>
      <c r="C61" s="55"/>
      <c r="D61" s="24"/>
      <c r="E61" s="24"/>
      <c r="F61" s="24"/>
      <c r="G61" s="24"/>
      <c r="H61" s="24"/>
      <c r="I61" s="53"/>
    </row>
    <row r="62" spans="2:9" ht="15" customHeight="1">
      <c r="B62" s="52" t="s">
        <v>106</v>
      </c>
      <c r="C62" s="24"/>
      <c r="D62" s="24"/>
      <c r="E62" s="24"/>
      <c r="F62" s="24"/>
      <c r="G62" s="24"/>
      <c r="H62" s="24"/>
      <c r="I62" s="53"/>
    </row>
    <row r="63" spans="2:9" ht="15" customHeight="1">
      <c r="B63" s="56" t="s">
        <v>107</v>
      </c>
      <c r="C63" s="24"/>
      <c r="D63" s="24"/>
      <c r="E63" s="24"/>
      <c r="F63" s="24"/>
      <c r="G63" s="24"/>
      <c r="H63" s="24"/>
      <c r="I63" s="53"/>
    </row>
    <row r="64" spans="2:9" ht="15" customHeight="1">
      <c r="B64" s="56" t="s">
        <v>108</v>
      </c>
      <c r="C64" s="24"/>
      <c r="D64" s="24"/>
      <c r="E64" s="24"/>
      <c r="F64" s="24"/>
      <c r="G64" s="24"/>
      <c r="H64" s="24"/>
      <c r="I64" s="53"/>
    </row>
    <row r="65" spans="2:9" ht="15" customHeight="1">
      <c r="B65" s="56" t="s">
        <v>109</v>
      </c>
      <c r="C65" s="24"/>
      <c r="D65" s="24"/>
      <c r="E65" s="24"/>
      <c r="F65" s="24"/>
      <c r="G65" s="24"/>
      <c r="H65" s="24"/>
      <c r="I65" s="53"/>
    </row>
    <row r="66" spans="2:9" ht="15" customHeight="1">
      <c r="B66" s="56" t="s">
        <v>110</v>
      </c>
      <c r="C66" s="24"/>
      <c r="D66" s="24"/>
      <c r="E66" s="24"/>
      <c r="F66" s="24"/>
      <c r="G66" s="24"/>
      <c r="H66" s="24"/>
      <c r="I66" s="53"/>
    </row>
    <row r="67" spans="2:9" ht="15" customHeight="1">
      <c r="B67" s="56" t="s">
        <v>111</v>
      </c>
      <c r="C67" s="24"/>
      <c r="D67" s="24"/>
      <c r="E67" s="24"/>
      <c r="F67" s="24"/>
      <c r="G67" s="24"/>
      <c r="H67" s="24"/>
      <c r="I67" s="53"/>
    </row>
    <row r="68" spans="2:9" ht="4.5" customHeight="1">
      <c r="B68" s="57"/>
      <c r="C68" s="58"/>
      <c r="D68" s="58"/>
      <c r="E68" s="58"/>
      <c r="F68" s="58"/>
      <c r="G68" s="58"/>
      <c r="H68" s="58"/>
      <c r="I68" s="59"/>
    </row>
    <row r="69" spans="2:9" ht="15" customHeight="1">
      <c r="B69"/>
      <c r="C69" s="24"/>
      <c r="D69" s="24"/>
      <c r="E69" s="24"/>
      <c r="F69" s="24"/>
      <c r="G69" s="24"/>
      <c r="H69" s="24"/>
      <c r="I69" s="24"/>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sheetProtection/>
  <mergeCells count="38">
    <mergeCell ref="E41:F41"/>
    <mergeCell ref="B53:D56"/>
    <mergeCell ref="E53:F53"/>
    <mergeCell ref="H53:H56"/>
    <mergeCell ref="I53:I56"/>
    <mergeCell ref="E54:F54"/>
    <mergeCell ref="E55:F56"/>
    <mergeCell ref="G55:G56"/>
    <mergeCell ref="H23:H24"/>
    <mergeCell ref="B42:B52"/>
    <mergeCell ref="K42:L45"/>
    <mergeCell ref="J44:J45"/>
    <mergeCell ref="C52:D52"/>
    <mergeCell ref="E52:F52"/>
    <mergeCell ref="B25:B41"/>
    <mergeCell ref="K31:K32"/>
    <mergeCell ref="L31:L32"/>
    <mergeCell ref="C41:D41"/>
    <mergeCell ref="C16:I16"/>
    <mergeCell ref="B18:I18"/>
    <mergeCell ref="B19:I19"/>
    <mergeCell ref="B20:I20"/>
    <mergeCell ref="B21:I22"/>
    <mergeCell ref="B23:C24"/>
    <mergeCell ref="D23:D24"/>
    <mergeCell ref="E23:E24"/>
    <mergeCell ref="F23:F24"/>
    <mergeCell ref="G23:G24"/>
    <mergeCell ref="B2:I2"/>
    <mergeCell ref="B3:D3"/>
    <mergeCell ref="B4:D4"/>
    <mergeCell ref="B5:C5"/>
    <mergeCell ref="B6:I6"/>
    <mergeCell ref="I23:I24"/>
    <mergeCell ref="B7:I8"/>
    <mergeCell ref="C9:I11"/>
    <mergeCell ref="C12:I13"/>
    <mergeCell ref="C14:I15"/>
  </mergeCells>
  <hyperlinks>
    <hyperlink ref="B21:I22" r:id="rId1" display="https://www.pref.kagoshima.jp/ad02/kurashi-kankyo/kankyo/ondanka/jyourei/ontaimanyuaru.html"/>
  </hyperlinks>
  <printOptions/>
  <pageMargins left="0.7" right="0.7" top="0.75" bottom="0.75" header="0.3" footer="0.3"/>
  <pageSetup fitToHeight="1" fitToWidth="1" horizontalDpi="600" verticalDpi="600" orientation="portrait" paperSize="9" scale="78" r:id="rId3"/>
  <drawing r:id="rId2"/>
</worksheet>
</file>

<file path=xl/worksheets/sheet4.xml><?xml version="1.0" encoding="utf-8"?>
<worksheet xmlns="http://schemas.openxmlformats.org/spreadsheetml/2006/main" xmlns:r="http://schemas.openxmlformats.org/officeDocument/2006/relationships">
  <dimension ref="B1:O55"/>
  <sheetViews>
    <sheetView showGridLines="0" tabSelected="1" zoomScale="93" zoomScaleNormal="93" zoomScaleSheetLayoutView="98" zoomScalePageLayoutView="0" workbookViewId="0" topLeftCell="A1">
      <selection activeCell="J31" sqref="J31"/>
    </sheetView>
  </sheetViews>
  <sheetFormatPr defaultColWidth="9.140625" defaultRowHeight="12"/>
  <cols>
    <col min="1" max="1" width="5.421875" style="2" customWidth="1"/>
    <col min="2" max="2" width="20.7109375" style="2" customWidth="1"/>
    <col min="3" max="3" width="19.421875" style="2" customWidth="1"/>
    <col min="4" max="4" width="23.8515625" style="2" customWidth="1"/>
    <col min="5" max="5" width="20.421875" style="2" customWidth="1"/>
    <col min="6" max="6" width="13.421875" style="2" customWidth="1"/>
    <col min="7" max="7" width="2.421875" style="2" customWidth="1"/>
    <col min="8" max="8" width="9.00390625" style="2" customWidth="1"/>
    <col min="9" max="16384" width="9.140625" style="2" customWidth="1"/>
  </cols>
  <sheetData>
    <row r="1" spans="2:3" s="1" customFormat="1" ht="20.25" customHeight="1">
      <c r="B1" s="12" t="s">
        <v>152</v>
      </c>
      <c r="C1" s="4"/>
    </row>
    <row r="2" spans="2:8" s="1" customFormat="1" ht="17.25" customHeight="1">
      <c r="B2" s="151" t="s">
        <v>153</v>
      </c>
      <c r="C2" s="151"/>
      <c r="D2" s="151"/>
      <c r="E2" s="151"/>
      <c r="F2" s="151"/>
      <c r="G2" s="151"/>
      <c r="H2" s="151"/>
    </row>
    <row r="3" spans="3:9" s="7" customFormat="1" ht="1.5" customHeight="1">
      <c r="C3" s="8"/>
      <c r="D3" s="8"/>
      <c r="E3" s="8"/>
      <c r="F3" s="8"/>
      <c r="G3" s="8"/>
      <c r="H3" s="8"/>
      <c r="I3" s="9"/>
    </row>
    <row r="4" spans="2:9" s="7" customFormat="1" ht="23.25" customHeight="1">
      <c r="B4" s="89" t="s">
        <v>15</v>
      </c>
      <c r="C4" s="90"/>
      <c r="D4" s="91"/>
      <c r="H4" s="9"/>
      <c r="I4" s="9"/>
    </row>
    <row r="5" spans="2:9" s="7" customFormat="1" ht="27" customHeight="1">
      <c r="B5" s="89" t="s">
        <v>16</v>
      </c>
      <c r="C5" s="90"/>
      <c r="D5" s="91"/>
      <c r="H5" s="9"/>
      <c r="I5" s="9"/>
    </row>
    <row r="6" spans="2:9" s="7" customFormat="1" ht="15.75" customHeight="1">
      <c r="B6" s="15"/>
      <c r="C6" s="15"/>
      <c r="D6" s="15"/>
      <c r="H6" s="9"/>
      <c r="I6" s="9"/>
    </row>
    <row r="7" spans="2:9" s="7" customFormat="1" ht="18" customHeight="1">
      <c r="B7" s="15"/>
      <c r="C7" s="15"/>
      <c r="D7" s="152" t="s">
        <v>148</v>
      </c>
      <c r="E7" s="153"/>
      <c r="F7" s="164">
        <v>0</v>
      </c>
      <c r="H7" s="9"/>
      <c r="I7" s="9"/>
    </row>
    <row r="8" spans="2:9" s="7" customFormat="1" ht="18" customHeight="1">
      <c r="B8" s="15"/>
      <c r="C8" s="15"/>
      <c r="D8" s="154"/>
      <c r="E8" s="155"/>
      <c r="F8" s="165"/>
      <c r="H8" s="9"/>
      <c r="I8" s="9"/>
    </row>
    <row r="9" spans="2:9" s="7" customFormat="1" ht="16.5" customHeight="1">
      <c r="B9" s="85" t="s">
        <v>4</v>
      </c>
      <c r="C9" s="85"/>
      <c r="D9" s="85"/>
      <c r="E9" s="85"/>
      <c r="F9" s="6"/>
      <c r="G9" s="6"/>
      <c r="H9" s="9"/>
      <c r="I9" s="9"/>
    </row>
    <row r="10" spans="2:9" s="7" customFormat="1" ht="25.5" customHeight="1">
      <c r="B10" s="87" t="s">
        <v>156</v>
      </c>
      <c r="C10" s="87"/>
      <c r="D10" s="87"/>
      <c r="E10" s="87"/>
      <c r="F10" s="88"/>
      <c r="G10" s="6"/>
      <c r="H10" s="9"/>
      <c r="I10" s="9"/>
    </row>
    <row r="11" spans="2:7" s="1" customFormat="1" ht="20.25" customHeight="1">
      <c r="B11" s="93" t="s">
        <v>3</v>
      </c>
      <c r="C11" s="94" t="s">
        <v>0</v>
      </c>
      <c r="D11" s="95" t="s">
        <v>6</v>
      </c>
      <c r="E11" s="96" t="s">
        <v>2</v>
      </c>
      <c r="F11" s="96" t="s">
        <v>5</v>
      </c>
      <c r="G11" s="5"/>
    </row>
    <row r="12" spans="2:6" s="1" customFormat="1" ht="19.5" customHeight="1">
      <c r="B12" s="73"/>
      <c r="C12" s="10"/>
      <c r="D12" s="142"/>
      <c r="E12" s="10"/>
      <c r="F12" s="14"/>
    </row>
    <row r="13" spans="2:6" s="1" customFormat="1" ht="21" customHeight="1">
      <c r="B13" s="74"/>
      <c r="C13" s="10"/>
      <c r="D13" s="143"/>
      <c r="E13" s="10"/>
      <c r="F13" s="14"/>
    </row>
    <row r="14" spans="2:6" s="1" customFormat="1" ht="21" customHeight="1">
      <c r="B14" s="75"/>
      <c r="C14" s="10"/>
      <c r="D14" s="143"/>
      <c r="E14" s="10"/>
      <c r="F14" s="14"/>
    </row>
    <row r="15" spans="2:6" s="1" customFormat="1" ht="21" customHeight="1">
      <c r="B15" s="73"/>
      <c r="C15" s="10"/>
      <c r="D15" s="143"/>
      <c r="E15" s="10"/>
      <c r="F15" s="14"/>
    </row>
    <row r="16" spans="2:6" s="1" customFormat="1" ht="21" customHeight="1">
      <c r="B16" s="74"/>
      <c r="C16" s="10"/>
      <c r="D16" s="143"/>
      <c r="E16" s="10"/>
      <c r="F16" s="14"/>
    </row>
    <row r="17" spans="2:6" s="1" customFormat="1" ht="21" customHeight="1">
      <c r="B17" s="75"/>
      <c r="C17" s="10"/>
      <c r="D17" s="143"/>
      <c r="E17" s="10"/>
      <c r="F17" s="14"/>
    </row>
    <row r="18" spans="2:6" s="1" customFormat="1" ht="21" customHeight="1">
      <c r="B18" s="74"/>
      <c r="C18" s="10"/>
      <c r="D18" s="143"/>
      <c r="E18" s="10"/>
      <c r="F18" s="14"/>
    </row>
    <row r="19" spans="2:6" s="1" customFormat="1" ht="21" customHeight="1">
      <c r="B19" s="74"/>
      <c r="C19" s="10"/>
      <c r="D19" s="143"/>
      <c r="E19" s="10"/>
      <c r="F19" s="14"/>
    </row>
    <row r="20" spans="2:6" s="1" customFormat="1" ht="21" customHeight="1">
      <c r="B20" s="74"/>
      <c r="C20" s="10"/>
      <c r="D20" s="143"/>
      <c r="E20" s="10"/>
      <c r="F20" s="14"/>
    </row>
    <row r="21" spans="2:7" s="1" customFormat="1" ht="21" customHeight="1">
      <c r="B21" s="73"/>
      <c r="C21" s="10"/>
      <c r="D21" s="142"/>
      <c r="E21" s="10"/>
      <c r="F21" s="14"/>
      <c r="G21" s="4"/>
    </row>
    <row r="22" spans="2:6" s="3" customFormat="1" ht="21" customHeight="1">
      <c r="B22" s="74"/>
      <c r="C22" s="10"/>
      <c r="D22" s="143"/>
      <c r="E22" s="10"/>
      <c r="F22" s="14"/>
    </row>
    <row r="23" spans="2:6" s="3" customFormat="1" ht="21" customHeight="1">
      <c r="B23" s="75"/>
      <c r="C23" s="10"/>
      <c r="D23" s="143"/>
      <c r="E23" s="10"/>
      <c r="F23" s="14"/>
    </row>
    <row r="24" spans="2:6" s="3" customFormat="1" ht="25.5" customHeight="1" thickBot="1">
      <c r="B24" s="275" t="s">
        <v>165</v>
      </c>
      <c r="C24" s="276"/>
      <c r="D24" s="144">
        <f>SUM(D12:D23)</f>
        <v>0</v>
      </c>
      <c r="E24" s="133" t="s">
        <v>155</v>
      </c>
      <c r="F24" s="20"/>
    </row>
    <row r="25" spans="2:6" s="3" customFormat="1" ht="25.5" customHeight="1" thickBot="1" thickTop="1">
      <c r="B25" s="156" t="s">
        <v>166</v>
      </c>
      <c r="C25" s="157"/>
      <c r="D25" s="145"/>
      <c r="E25" s="277" t="s">
        <v>157</v>
      </c>
      <c r="F25" s="278"/>
    </row>
    <row r="26" spans="2:7" s="3" customFormat="1" ht="26.25" customHeight="1" thickBot="1" thickTop="1">
      <c r="B26" s="158" t="s">
        <v>137</v>
      </c>
      <c r="C26" s="159"/>
      <c r="D26" s="139">
        <f>D25</f>
        <v>0</v>
      </c>
      <c r="E26" s="162" t="s">
        <v>141</v>
      </c>
      <c r="F26" s="274"/>
      <c r="G26" s="82"/>
    </row>
    <row r="27" spans="2:7" s="3" customFormat="1" ht="27.75" customHeight="1" thickTop="1">
      <c r="B27" s="160" t="s">
        <v>159</v>
      </c>
      <c r="C27" s="161"/>
      <c r="D27" s="146">
        <f>IF(F7=1,MIN(ROUNDDOWN(D26*1/2,-3),3000000),MIN(ROUNDDOWN(D26*1/2,-3),2000000))</f>
        <v>0</v>
      </c>
      <c r="E27" s="162"/>
      <c r="F27" s="274"/>
      <c r="G27" s="11"/>
    </row>
    <row r="28" spans="2:9" s="7" customFormat="1" ht="25.5" customHeight="1">
      <c r="B28" s="92"/>
      <c r="C28" s="92"/>
      <c r="D28" s="92"/>
      <c r="E28" s="92"/>
      <c r="F28" s="2"/>
      <c r="G28" s="6"/>
      <c r="H28" s="9"/>
      <c r="I28" s="9"/>
    </row>
    <row r="29" spans="2:15" s="1" customFormat="1" ht="21" customHeight="1">
      <c r="B29" s="87" t="s">
        <v>164</v>
      </c>
      <c r="C29" s="87"/>
      <c r="D29" s="87"/>
      <c r="E29" s="92"/>
      <c r="F29" s="2"/>
      <c r="G29" s="6"/>
      <c r="N29" s="274"/>
      <c r="O29" s="274"/>
    </row>
    <row r="30" spans="2:15" s="1" customFormat="1" ht="21" customHeight="1">
      <c r="B30" s="170" t="s">
        <v>150</v>
      </c>
      <c r="C30" s="171"/>
      <c r="D30" s="13" t="s">
        <v>6</v>
      </c>
      <c r="E30" s="162" t="s">
        <v>143</v>
      </c>
      <c r="F30" s="163"/>
      <c r="G30" s="5"/>
      <c r="N30" s="274"/>
      <c r="O30" s="274"/>
    </row>
    <row r="31" spans="2:15" s="1" customFormat="1" ht="21" customHeight="1">
      <c r="B31" s="170"/>
      <c r="C31" s="171"/>
      <c r="D31" s="136"/>
      <c r="E31" s="162"/>
      <c r="F31" s="163"/>
      <c r="G31" s="5"/>
      <c r="N31" s="99"/>
      <c r="O31" s="99"/>
    </row>
    <row r="32" spans="2:15" s="1" customFormat="1" ht="21" customHeight="1">
      <c r="B32" s="86"/>
      <c r="C32" s="100"/>
      <c r="D32" s="136"/>
      <c r="E32" s="162"/>
      <c r="F32" s="163"/>
      <c r="G32" s="5"/>
      <c r="N32" s="99"/>
      <c r="O32" s="99"/>
    </row>
    <row r="33" spans="2:15" s="1" customFormat="1" ht="21" customHeight="1" thickBot="1">
      <c r="B33" s="172" t="s">
        <v>161</v>
      </c>
      <c r="C33" s="173"/>
      <c r="D33" s="137">
        <f>SUM(D31:D32)</f>
        <v>0</v>
      </c>
      <c r="E33" s="162"/>
      <c r="F33" s="163"/>
      <c r="G33" s="5"/>
      <c r="N33" s="99"/>
      <c r="O33" s="99"/>
    </row>
    <row r="34" spans="2:6" s="3" customFormat="1" ht="24.75" customHeight="1" thickBot="1" thickTop="1">
      <c r="B34" s="183" t="s">
        <v>151</v>
      </c>
      <c r="C34" s="184"/>
      <c r="D34" s="138">
        <f>SUM(D33)</f>
        <v>0</v>
      </c>
      <c r="E34" s="162"/>
      <c r="F34" s="163"/>
    </row>
    <row r="35" spans="2:7" s="3" customFormat="1" ht="24.75" customHeight="1" thickBot="1" thickTop="1">
      <c r="B35" s="158" t="s">
        <v>167</v>
      </c>
      <c r="C35" s="159"/>
      <c r="D35" s="139">
        <f>MIN(ROUNDDOWN(D34*1/2,-3),75000)</f>
        <v>0</v>
      </c>
      <c r="E35" s="70"/>
      <c r="F35" s="82"/>
      <c r="G35" s="82"/>
    </row>
    <row r="36" spans="2:7" s="3" customFormat="1" ht="13.5" customHeight="1" thickBot="1" thickTop="1">
      <c r="B36" s="83"/>
      <c r="C36" s="84"/>
      <c r="D36" s="140"/>
      <c r="E36" s="84"/>
      <c r="F36" s="20"/>
      <c r="G36" s="1"/>
    </row>
    <row r="37" spans="2:4" ht="37.5" customHeight="1" thickBot="1" thickTop="1">
      <c r="B37" s="101" t="s">
        <v>160</v>
      </c>
      <c r="C37" s="102" t="s">
        <v>136</v>
      </c>
      <c r="D37" s="141">
        <f>D27+D35</f>
        <v>0</v>
      </c>
    </row>
    <row r="38" ht="14.25" customHeight="1" thickTop="1"/>
    <row r="41" spans="2:7" ht="24" customHeight="1">
      <c r="B41" s="1" t="s">
        <v>7</v>
      </c>
      <c r="C41" s="1"/>
      <c r="D41" s="1"/>
      <c r="E41" s="1"/>
      <c r="F41" s="1"/>
      <c r="G41" s="6" t="s">
        <v>1</v>
      </c>
    </row>
    <row r="42" spans="2:6" ht="21" customHeight="1">
      <c r="B42" s="16" t="s">
        <v>3</v>
      </c>
      <c r="C42" s="179" t="s">
        <v>8</v>
      </c>
      <c r="D42" s="180"/>
      <c r="E42" s="179" t="s">
        <v>9</v>
      </c>
      <c r="F42" s="180"/>
    </row>
    <row r="43" spans="2:6" ht="24.75" customHeight="1">
      <c r="B43" s="17" t="s">
        <v>10</v>
      </c>
      <c r="C43" s="174"/>
      <c r="D43" s="175"/>
      <c r="E43" s="71"/>
      <c r="F43" s="72"/>
    </row>
    <row r="44" spans="2:6" ht="24.75" customHeight="1">
      <c r="B44" s="17" t="s">
        <v>11</v>
      </c>
      <c r="C44" s="174"/>
      <c r="D44" s="175"/>
      <c r="E44" s="71"/>
      <c r="F44" s="72"/>
    </row>
    <row r="45" spans="2:6" ht="26.25" customHeight="1">
      <c r="B45" s="17" t="s">
        <v>12</v>
      </c>
      <c r="C45" s="181">
        <f>D37</f>
        <v>0</v>
      </c>
      <c r="D45" s="182"/>
      <c r="E45" s="71"/>
      <c r="F45" s="72"/>
    </row>
    <row r="46" spans="2:6" ht="27" customHeight="1" thickBot="1">
      <c r="B46" s="18" t="s">
        <v>13</v>
      </c>
      <c r="C46" s="166"/>
      <c r="D46" s="167"/>
      <c r="E46" s="77"/>
      <c r="F46" s="78"/>
    </row>
    <row r="47" spans="2:6" ht="24" customHeight="1" thickTop="1">
      <c r="B47" s="19" t="s">
        <v>14</v>
      </c>
      <c r="C47" s="168">
        <f>D24+D33</f>
        <v>0</v>
      </c>
      <c r="D47" s="169"/>
      <c r="E47" s="79"/>
      <c r="F47" s="80"/>
    </row>
    <row r="48" spans="2:7" ht="17.25">
      <c r="B48" s="1"/>
      <c r="C48" s="1"/>
      <c r="D48" s="1"/>
      <c r="E48" s="1"/>
      <c r="F48" s="1"/>
      <c r="G48" s="1"/>
    </row>
    <row r="49" spans="2:7" ht="21" customHeight="1">
      <c r="B49" s="81" t="s">
        <v>18</v>
      </c>
      <c r="C49" s="81"/>
      <c r="D49" s="81"/>
      <c r="E49" s="81"/>
      <c r="F49" s="81"/>
      <c r="G49" s="81"/>
    </row>
    <row r="50" spans="2:7" ht="23.25" customHeight="1">
      <c r="B50" s="81" t="s">
        <v>17</v>
      </c>
      <c r="C50" s="81"/>
      <c r="D50" s="81"/>
      <c r="E50" s="81"/>
      <c r="F50" s="81"/>
      <c r="G50" s="81"/>
    </row>
    <row r="51" spans="2:7" ht="41.25" customHeight="1">
      <c r="B51" s="98"/>
      <c r="C51" s="98"/>
      <c r="D51" s="98"/>
      <c r="E51" s="98"/>
      <c r="F51" s="98"/>
      <c r="G51" s="98"/>
    </row>
    <row r="52" spans="2:7" ht="23.25" customHeight="1">
      <c r="B52" s="76"/>
      <c r="C52" s="76"/>
      <c r="D52" s="76"/>
      <c r="E52" s="76"/>
      <c r="F52" s="76"/>
      <c r="G52" s="76"/>
    </row>
    <row r="53" spans="2:7" ht="44.25" customHeight="1">
      <c r="B53" s="176"/>
      <c r="C53" s="176"/>
      <c r="D53" s="176"/>
      <c r="E53" s="176"/>
      <c r="F53" s="176"/>
      <c r="G53" s="176"/>
    </row>
    <row r="54" spans="2:7" ht="23.25" customHeight="1">
      <c r="B54" s="177"/>
      <c r="C54" s="177"/>
      <c r="D54" s="177"/>
      <c r="E54" s="177"/>
      <c r="F54" s="177"/>
      <c r="G54" s="177"/>
    </row>
    <row r="55" spans="2:7" ht="41.25" customHeight="1">
      <c r="B55" s="178"/>
      <c r="C55" s="178"/>
      <c r="D55" s="178"/>
      <c r="E55" s="178"/>
      <c r="F55" s="178"/>
      <c r="G55" s="178"/>
    </row>
  </sheetData>
  <sheetProtection/>
  <mergeCells count="26">
    <mergeCell ref="B2:H2"/>
    <mergeCell ref="D7:E8"/>
    <mergeCell ref="F7:F8"/>
    <mergeCell ref="B24:C24"/>
    <mergeCell ref="B26:C26"/>
    <mergeCell ref="E26:F27"/>
    <mergeCell ref="B27:C27"/>
    <mergeCell ref="E25:F25"/>
    <mergeCell ref="C44:D44"/>
    <mergeCell ref="C45:D45"/>
    <mergeCell ref="N29:O30"/>
    <mergeCell ref="B30:C30"/>
    <mergeCell ref="E30:F34"/>
    <mergeCell ref="B31:C31"/>
    <mergeCell ref="B33:C33"/>
    <mergeCell ref="B34:C34"/>
    <mergeCell ref="C46:D46"/>
    <mergeCell ref="C47:D47"/>
    <mergeCell ref="B53:G53"/>
    <mergeCell ref="B54:G54"/>
    <mergeCell ref="B55:G55"/>
    <mergeCell ref="B25:C25"/>
    <mergeCell ref="B35:C35"/>
    <mergeCell ref="C42:D42"/>
    <mergeCell ref="E42:F42"/>
    <mergeCell ref="C43:D43"/>
  </mergeCell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kisccp25</dc:creator>
  <cp:keywords/>
  <dc:description/>
  <cp:lastModifiedBy>user05</cp:lastModifiedBy>
  <cp:lastPrinted>2023-08-13T13:08:12Z</cp:lastPrinted>
  <dcterms:created xsi:type="dcterms:W3CDTF">2011-03-29T07:58:48Z</dcterms:created>
  <dcterms:modified xsi:type="dcterms:W3CDTF">2023-09-05T08:13:38Z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